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lb" ContentType="model/gltf.binary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3.xml" ContentType="application/vnd.openxmlformats-officedocument.drawing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tables/table7.xml" ContentType="application/vnd.openxmlformats-officedocument.spreadsheetml.table+xml"/>
  <Override PartName="/xl/drawings/drawing4.xml" ContentType="application/vnd.openxmlformats-officedocument.drawing+xml"/>
  <Override PartName="/xl/tables/table8.xml" ContentType="application/vnd.openxmlformats-officedocument.spreadsheetml.table+xml"/>
  <Override PartName="/xl/tables/table9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113"/>
  <workbookPr codeName="ThisWorkbook"/>
  <mc:AlternateContent xmlns:mc="http://schemas.openxmlformats.org/markup-compatibility/2006">
    <mc:Choice Requires="x15">
      <x15ac:absPath xmlns:x15ac="http://schemas.microsoft.com/office/spreadsheetml/2010/11/ac" url="/Users/roelvandistel/Downloads/"/>
    </mc:Choice>
  </mc:AlternateContent>
  <xr:revisionPtr revIDLastSave="0" documentId="8_{DB4A196E-4B21-924C-B42E-FD4C5074F649}" xr6:coauthVersionLast="47" xr6:coauthVersionMax="47" xr10:uidLastSave="{00000000-0000-0000-0000-000000000000}"/>
  <bookViews>
    <workbookView xWindow="34320" yWindow="2400" windowWidth="32000" windowHeight="19160" xr2:uid="{00000000-000D-0000-FFFF-FFFF00000000}"/>
  </bookViews>
  <sheets>
    <sheet name="Voorblad" sheetId="9" r:id="rId1"/>
    <sheet name="Het overzicht" sheetId="1" r:id="rId2"/>
    <sheet name="Uitgaven" sheetId="4" r:id="rId3"/>
    <sheet name="Inkomsten" sheetId="6" r:id="rId4"/>
  </sheets>
  <definedNames>
    <definedName name="_xlnm.Print_Titles" localSheetId="1">'Het overzicht'!$11:$11</definedName>
    <definedName name="_xlnm.Print_Titles" localSheetId="3">Inkomsten!$7:$7</definedName>
    <definedName name="_xlnm.Print_Titles" localSheetId="2">Uitgaven!$7:$7</definedName>
    <definedName name="_xlnm.Print_Titles" localSheetId="0">Voorblad!$6:$6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E51" i="1" l="1"/>
  <c r="E49" i="1"/>
  <c r="E48" i="1"/>
  <c r="E42" i="1"/>
  <c r="E13" i="1"/>
  <c r="E34" i="1"/>
  <c r="F30" i="6"/>
  <c r="F18" i="6"/>
  <c r="F51" i="4"/>
  <c r="D16" i="1" s="1"/>
  <c r="E20" i="1" s="1"/>
  <c r="F18" i="4"/>
  <c r="E12" i="1" s="1"/>
  <c r="E9" i="4"/>
  <c r="E8" i="4"/>
  <c r="F34" i="4"/>
  <c r="E26" i="4"/>
  <c r="E25" i="4"/>
  <c r="E29" i="1"/>
  <c r="E32" i="1" s="1" a="1"/>
  <c r="E32" i="1" s="1"/>
  <c r="E9" i="6"/>
  <c r="E8" i="6"/>
  <c r="E44" i="4"/>
  <c r="E43" i="4"/>
  <c r="E42" i="4"/>
  <c r="E30" i="4"/>
  <c r="E27" i="4"/>
  <c r="E28" i="4"/>
  <c r="E29" i="4"/>
  <c r="E11" i="4"/>
  <c r="E10" i="4"/>
  <c r="E41" i="1" l="1"/>
  <c r="E15" i="1"/>
  <c r="E19" i="1" l="1"/>
  <c r="E22" i="1" s="1"/>
  <c r="E44" i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<sst xmlns="http://schemas.openxmlformats.org/spreadsheetml/2006/main" count="173" uniqueCount="112">
  <si>
    <t>CuraStage</t>
  </si>
  <si>
    <t xml:space="preserve"> Budgetplanner XXL</t>
  </si>
  <si>
    <t>Huisvestiging</t>
  </si>
  <si>
    <t>Uitgaven</t>
  </si>
  <si>
    <t>UITGAVEN</t>
  </si>
  <si>
    <t>Huurauto</t>
  </si>
  <si>
    <t>In Guldens NAF / ANG</t>
  </si>
  <si>
    <t>Jouw kosten</t>
  </si>
  <si>
    <t>In euro's invullen</t>
  </si>
  <si>
    <t>Huurscooter</t>
  </si>
  <si>
    <t>Maandelijkse vaste lasten</t>
  </si>
  <si>
    <t>Pas het eurobedrag aan naar de huidige koers</t>
  </si>
  <si>
    <t>Uitgerekend naar Euro's</t>
  </si>
  <si>
    <t>Bedragen kun je aanpassen</t>
  </si>
  <si>
    <t>Bedragen niet aanpassen</t>
  </si>
  <si>
    <t>Stagevergoeding</t>
  </si>
  <si>
    <t>Maandelijkse inkomsten</t>
  </si>
  <si>
    <t>INKOMSTEN</t>
  </si>
  <si>
    <t>Jouw inkomsten</t>
  </si>
  <si>
    <t>Inkomsten</t>
  </si>
  <si>
    <t>Bijbaantje op Curaçao</t>
  </si>
  <si>
    <t>Maandelijkse variable lasten</t>
  </si>
  <si>
    <t>Zorgverzekering</t>
  </si>
  <si>
    <t>Telefoonabonnement</t>
  </si>
  <si>
    <t>Reisverzekering</t>
  </si>
  <si>
    <t>Eenmalige kosten</t>
  </si>
  <si>
    <t>Boodschappen</t>
  </si>
  <si>
    <t>Uitgavenoverzicht</t>
  </si>
  <si>
    <t>Uitgaan</t>
  </si>
  <si>
    <t>Totaal</t>
  </si>
  <si>
    <t>Extra in te vullen</t>
  </si>
  <si>
    <t>Totale lastenoverzicht op Curaçao</t>
  </si>
  <si>
    <t>Buiten de deur eten</t>
  </si>
  <si>
    <t xml:space="preserve"> </t>
  </si>
  <si>
    <t xml:space="preserve">Roken (gemiddeld Naf 15 per pakje sigaretten) </t>
  </si>
  <si>
    <t>Inkomsten overzicht</t>
  </si>
  <si>
    <t xml:space="preserve">  Gemiddelde maandelijkse lasten</t>
  </si>
  <si>
    <t xml:space="preserve">  Maandelijkse variable lasten</t>
  </si>
  <si>
    <t xml:space="preserve">  Eenmalige latsen</t>
  </si>
  <si>
    <t xml:space="preserve">  Gemiddelde maandelijkse inkomsten</t>
  </si>
  <si>
    <t>Borg huisvestiging (gelijk aan 1 maand huur)</t>
  </si>
  <si>
    <t>Borg auto/scooter (gelijk aan 1 maand huur)</t>
  </si>
  <si>
    <t>Bedragen staan vast</t>
  </si>
  <si>
    <t>Aanvullende beurs</t>
  </si>
  <si>
    <t>Uitwonende beurs</t>
  </si>
  <si>
    <t>Lening - DUO</t>
  </si>
  <si>
    <t>Benzine</t>
  </si>
  <si>
    <t>Vergunning (525 ANG voor stagiaire - 615 voor werkers)</t>
  </si>
  <si>
    <t>Bemiddelingskosten CuraStage (pakketten bekijken)</t>
  </si>
  <si>
    <t>Lokale SIM-kaart</t>
  </si>
  <si>
    <t>Linnengoedpakket (1 pers. = € 45,-  /  2 pers. = € 55,-)</t>
  </si>
  <si>
    <t>Overzicht</t>
  </si>
  <si>
    <t>www.curastage.com</t>
  </si>
  <si>
    <t>Informatie</t>
  </si>
  <si>
    <t>Stagiaire op Curaçao </t>
  </si>
  <si>
    <t>Werken op Curaçao </t>
  </si>
  <si>
    <t>Vrijwilliger op Curaçao </t>
  </si>
  <si>
    <t>Bekijk onze pakketten</t>
  </si>
  <si>
    <t>Procedure bekijken</t>
  </si>
  <si>
    <t>Op Curaçao </t>
  </si>
  <si>
    <t>Huisvesting</t>
  </si>
  <si>
    <t>Vacatures</t>
  </si>
  <si>
    <t>Informatiepagina</t>
  </si>
  <si>
    <t>Veelgestelde vragen</t>
  </si>
  <si>
    <t>Vergunning Curaçao (VRW)</t>
  </si>
  <si>
    <t>Over CuraStage</t>
  </si>
  <si>
    <t>Fotoalbum</t>
  </si>
  <si>
    <t>Contactgegevens</t>
  </si>
  <si>
    <t>Algemene voorwaarden</t>
  </si>
  <si>
    <t>Marketing stage Curaçao</t>
  </si>
  <si>
    <t>Stage onderwijsassistent Curaçao</t>
  </si>
  <si>
    <t>Stage verpleegkunde Curaçao</t>
  </si>
  <si>
    <t>Pabo stage Curaçao</t>
  </si>
  <si>
    <t>Onderwijs stage Curaçao</t>
  </si>
  <si>
    <t>Stage horeca Curaçao</t>
  </si>
  <si>
    <t>Horeca werk Curaçao</t>
  </si>
  <si>
    <t>Werkervaring op Curaçao</t>
  </si>
  <si>
    <t>Werkplek op Curaçao</t>
  </si>
  <si>
    <t xml:space="preserve">Werkvacatures </t>
  </si>
  <si>
    <t xml:space="preserve">Stagevacatures </t>
  </si>
  <si>
    <t xml:space="preserve">Vul de budgetplanner </t>
  </si>
  <si>
    <t>en weet direct waar</t>
  </si>
  <si>
    <t>je aan toe bent.</t>
  </si>
  <si>
    <t>-</t>
  </si>
  <si>
    <t>Vliegticket ( tussen de € 450,- en € 1.250,-)</t>
  </si>
  <si>
    <t xml:space="preserve">  </t>
  </si>
  <si>
    <r>
      <rPr>
        <sz val="9"/>
        <color theme="1" tint="0.14999847407452621"/>
        <rFont val="Arial"/>
        <family val="2"/>
        <scheme val="minor"/>
      </rPr>
      <t>(Is</t>
    </r>
    <r>
      <rPr>
        <sz val="9"/>
        <color theme="1" tint="0.14999847407452621"/>
        <rFont val="Arial (Hoofdtekst)"/>
      </rPr>
      <t xml:space="preserve"> standaard 2,5 maand)</t>
    </r>
  </si>
  <si>
    <t>Totaal X het aantal maanden</t>
  </si>
  <si>
    <t xml:space="preserve">1 NAF / ANG (gulden) is Euro:   </t>
  </si>
  <si>
    <t>Vul de tabbladen "Uitgaven" en "Inkomsten" in. Deze vind je onderaan de pagina.</t>
  </si>
  <si>
    <t>Totaal maandelijkse lasten</t>
  </si>
  <si>
    <t>Eénmalige lasten</t>
  </si>
  <si>
    <t xml:space="preserve">Vul het aantal maanden in dat je verblijft op Curaçao:   </t>
  </si>
  <si>
    <t>Totale inkomsten overzicht op Curaçao</t>
  </si>
  <si>
    <t>Maandelijkse vaste inkomsten</t>
  </si>
  <si>
    <t xml:space="preserve">   </t>
  </si>
  <si>
    <t>Spaargeld</t>
  </si>
  <si>
    <t>Financiële ondersteuning</t>
  </si>
  <si>
    <t>Extra</t>
  </si>
  <si>
    <t>Extra gelden</t>
  </si>
  <si>
    <t>Totaal extra gelden</t>
  </si>
  <si>
    <t>Stroom &amp; Water (als dit niet inbegrepen is)</t>
  </si>
  <si>
    <t xml:space="preserve">Strandentree &amp; ligbedjes (Naf 10 per keer) </t>
  </si>
  <si>
    <t>GELDEN</t>
  </si>
  <si>
    <t xml:space="preserve">   Hier kan je extra gelden opgeven</t>
  </si>
  <si>
    <t>Het verschil per maand:</t>
  </si>
  <si>
    <t>MAANDELIJSKTE INKOMSTEN -/- UITGAVEN</t>
  </si>
  <si>
    <t>EENMALIGE INKOMSTEN -/- UITGAVEN</t>
  </si>
  <si>
    <t>Overzicht inkomsten en uitgaven op Curaçao</t>
  </si>
  <si>
    <t>Het verschil:</t>
  </si>
  <si>
    <t>OV vergoeding buitenland; jan. 2023</t>
  </si>
  <si>
    <t>Totaal benodigd voor Curaçao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</si>
</sst>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">
    <numFmt numFmtId="164" formatCode="d/m/yyyy"/>
    <numFmt numFmtId="165" formatCode="&quot;NAf.&quot;\ #,##0.00"/>
    <numFmt numFmtId="166" formatCode="[$€-2]\ #,##0.00"/>
    <numFmt numFmtId="167" formatCode="#,##0.0"/>
  </numFmts>
  <fonts count="50" x14ac:knownFonts="1">
    <font>
      <b/>
      <sz val="10"/>
      <color theme="1" tint="0.499984740745262"/>
      <name val="Arial"/>
      <family val="2"/>
      <scheme val="minor"/>
    </font>
    <font>
      <b/>
      <sz val="13"/>
      <color theme="4"/>
      <name val="Arial"/>
      <family val="2"/>
      <scheme val="minor"/>
    </font>
    <font>
      <b/>
      <sz val="19"/>
      <color theme="1" tint="0.14996795556505021"/>
      <name val="Arial"/>
      <family val="2"/>
      <scheme val="major"/>
    </font>
    <font>
      <sz val="10"/>
      <color theme="4"/>
      <name val="Arial"/>
      <family val="2"/>
      <scheme val="minor"/>
    </font>
    <font>
      <b/>
      <sz val="10"/>
      <color theme="1" tint="0.14993743705557422"/>
      <name val="Arial"/>
      <family val="2"/>
      <scheme val="major"/>
    </font>
    <font>
      <sz val="12"/>
      <color theme="0"/>
      <name val="Arial"/>
      <family val="2"/>
      <scheme val="minor"/>
    </font>
    <font>
      <sz val="10"/>
      <color theme="1" tint="0.499984740745262"/>
      <name val="Arial"/>
      <family val="2"/>
      <scheme val="minor"/>
    </font>
    <font>
      <sz val="14"/>
      <color theme="0"/>
      <name val="Arial"/>
      <family val="2"/>
      <scheme val="minor"/>
    </font>
    <font>
      <sz val="10"/>
      <color theme="1" tint="0.14999847407452621"/>
      <name val="Arial"/>
      <family val="2"/>
      <scheme val="minor"/>
    </font>
    <font>
      <sz val="12"/>
      <color theme="1" tint="0.14999847407452621"/>
      <name val="Arial"/>
      <family val="2"/>
      <scheme val="minor"/>
    </font>
    <font>
      <b/>
      <sz val="10"/>
      <color theme="0"/>
      <name val="Arial"/>
      <family val="2"/>
      <scheme val="minor"/>
    </font>
    <font>
      <sz val="10"/>
      <color theme="0"/>
      <name val="Arial"/>
      <family val="2"/>
      <scheme val="minor"/>
    </font>
    <font>
      <sz val="12"/>
      <color theme="0"/>
      <name val="Arial (Hoofdtekst)"/>
    </font>
    <font>
      <b/>
      <i/>
      <sz val="10"/>
      <color theme="1" tint="0.499984740745262"/>
      <name val="Arial"/>
      <family val="2"/>
      <scheme val="minor"/>
    </font>
    <font>
      <b/>
      <sz val="14"/>
      <color theme="1" tint="4.9989318521683403E-2"/>
      <name val="Arial"/>
      <family val="2"/>
      <scheme val="minor"/>
    </font>
    <font>
      <b/>
      <i/>
      <sz val="10"/>
      <color theme="1" tint="4.9989318521683403E-2"/>
      <name val="Arial"/>
      <family val="2"/>
      <scheme val="minor"/>
    </font>
    <font>
      <b/>
      <u/>
      <sz val="10"/>
      <color theme="10"/>
      <name val="Arial"/>
      <family val="2"/>
      <scheme val="minor"/>
    </font>
    <font>
      <sz val="11"/>
      <color theme="1" tint="0.499984740745262"/>
      <name val="Arial"/>
      <family val="2"/>
      <scheme val="minor"/>
    </font>
    <font>
      <b/>
      <u/>
      <sz val="13"/>
      <color theme="7" tint="-0.249977111117893"/>
      <name val="Arial"/>
      <family val="2"/>
      <scheme val="minor"/>
    </font>
    <font>
      <b/>
      <sz val="14"/>
      <color theme="1" tint="0.14999847407452621"/>
      <name val="Arial"/>
      <family val="2"/>
      <scheme val="minor"/>
    </font>
    <font>
      <sz val="14"/>
      <color theme="1" tint="0.14999847407452621"/>
      <name val="Arial"/>
      <family val="2"/>
      <scheme val="minor"/>
    </font>
    <font>
      <i/>
      <sz val="12"/>
      <color theme="1" tint="0.14999847407452621"/>
      <name val="Arial"/>
      <family val="2"/>
      <scheme val="minor"/>
    </font>
    <font>
      <i/>
      <sz val="12"/>
      <color theme="1" tint="0.14996795556505021"/>
      <name val="Arial (Koppen)"/>
    </font>
    <font>
      <b/>
      <sz val="8"/>
      <name val="Arial"/>
      <family val="2"/>
      <scheme val="minor"/>
    </font>
    <font>
      <b/>
      <sz val="10"/>
      <color theme="1" tint="0.14999847407452621"/>
      <name val="Arial"/>
      <family val="2"/>
      <scheme val="minor"/>
    </font>
    <font>
      <i/>
      <sz val="12"/>
      <color theme="0"/>
      <name val="Arial"/>
      <family val="2"/>
      <scheme val="minor"/>
    </font>
    <font>
      <i/>
      <sz val="13"/>
      <color theme="0"/>
      <name val="Arial"/>
      <family val="2"/>
      <scheme val="minor"/>
    </font>
    <font>
      <b/>
      <sz val="10"/>
      <color rgb="FF808080"/>
      <name val="Arial"/>
      <family val="2"/>
      <scheme val="minor"/>
    </font>
    <font>
      <sz val="14"/>
      <color rgb="FF262626"/>
      <name val="Arial"/>
      <family val="2"/>
      <scheme val="minor"/>
    </font>
    <font>
      <sz val="12"/>
      <color rgb="FF262626"/>
      <name val="Arial"/>
      <family val="2"/>
      <scheme val="minor"/>
    </font>
    <font>
      <sz val="14"/>
      <color rgb="FF0D0D0D"/>
      <name val="Arial"/>
      <family val="2"/>
      <scheme val="minor"/>
    </font>
    <font>
      <sz val="22"/>
      <color theme="1" tint="0.499984740745262"/>
      <name val="Arial"/>
      <family val="2"/>
      <scheme val="minor"/>
    </font>
    <font>
      <b/>
      <sz val="10"/>
      <color rgb="FF818A91"/>
      <name val="Arial"/>
      <family val="2"/>
      <scheme val="minor"/>
    </font>
    <font>
      <sz val="10"/>
      <color theme="0"/>
      <name val="Andale Mono"/>
      <family val="2"/>
    </font>
    <font>
      <sz val="14"/>
      <color theme="0"/>
      <name val="Helvetica Light"/>
    </font>
    <font>
      <sz val="10"/>
      <color theme="0"/>
      <name val="Helvetica Light"/>
    </font>
    <font>
      <sz val="10"/>
      <color theme="1" tint="0.499984740745262"/>
      <name val="Helvetica Light"/>
    </font>
    <font>
      <sz val="28"/>
      <color theme="1" tint="0.14999847407452621"/>
      <name val="Helvetica Light"/>
    </font>
    <font>
      <sz val="10"/>
      <color theme="1" tint="0.14999847407452621"/>
      <name val="Helvetica Light"/>
    </font>
    <font>
      <sz val="24"/>
      <color theme="1" tint="0.14999847407452621"/>
      <name val="Helvetica Light"/>
    </font>
    <font>
      <b/>
      <i/>
      <sz val="10"/>
      <color theme="1" tint="0.14999847407452621"/>
      <name val="Arial"/>
      <family val="2"/>
      <scheme val="minor"/>
    </font>
    <font>
      <sz val="9"/>
      <color theme="1" tint="0.14999847407452621"/>
      <name val="Arial"/>
      <family val="2"/>
      <scheme val="minor"/>
    </font>
    <font>
      <sz val="9"/>
      <color theme="1" tint="0.14999847407452621"/>
      <name val="Arial (Hoofdtekst)"/>
    </font>
    <font>
      <sz val="16"/>
      <color theme="1" tint="0.14999847407452621"/>
      <name val="Arial"/>
      <family val="2"/>
      <scheme val="minor"/>
    </font>
    <font>
      <b/>
      <i/>
      <sz val="12"/>
      <color theme="1" tint="4.9989318521683403E-2"/>
      <name val="Arial"/>
      <family val="2"/>
      <scheme val="minor"/>
    </font>
    <font>
      <b/>
      <sz val="16"/>
      <color theme="1" tint="0.14999847407452621"/>
      <name val="Arial"/>
      <family val="2"/>
      <scheme val="minor"/>
    </font>
    <font>
      <sz val="16"/>
      <color theme="0"/>
      <name val="Arial"/>
      <family val="2"/>
      <scheme val="minor"/>
    </font>
    <font>
      <sz val="12"/>
      <color theme="10"/>
      <name val="Arial"/>
      <family val="2"/>
      <scheme val="minor"/>
    </font>
    <font>
      <b/>
      <sz val="12"/>
      <color theme="1" tint="0.14999847407452621"/>
      <name val="Arial"/>
      <family val="2"/>
      <scheme val="minor"/>
    </font>
    <font>
      <b/>
      <sz val="11"/>
      <color theme="1" tint="0.499984740745262"/>
      <name val="Arial"/>
      <family val="2"/>
      <scheme val="minor"/>
    </font>
  </fonts>
  <fills count="22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-0.49998474074526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41100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D9D9D9"/>
        <bgColor rgb="FF000000"/>
      </patternFill>
    </fill>
    <fill>
      <patternFill patternType="solid">
        <fgColor rgb="FF99E1C8"/>
        <bgColor rgb="FF000000"/>
      </patternFill>
    </fill>
    <fill>
      <patternFill patternType="solid">
        <fgColor rgb="FF74828F"/>
        <bgColor indexed="64"/>
      </patternFill>
    </fill>
    <fill>
      <patternFill patternType="solid">
        <fgColor rgb="FF6EC0E5"/>
        <bgColor indexed="64"/>
      </patternFill>
    </fill>
    <fill>
      <patternFill patternType="solid">
        <fgColor rgb="FF4187A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C00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4" tint="0.79998168889431442"/>
        <bgColor indexed="64"/>
      </patternFill>
    </fill>
  </fills>
  <borders count="7">
    <border>
      <left/>
      <right/>
      <top/>
      <bottom/>
      <diagonal/>
    </border>
    <border>
      <left/>
      <right/>
      <top style="medium">
        <color theme="0" tint="-0.14996795556505021"/>
      </top>
      <bottom style="medium">
        <color theme="0" tint="-0.14996795556505021"/>
      </bottom>
      <diagonal/>
    </border>
    <border>
      <left/>
      <right/>
      <top style="medium">
        <color theme="0" tint="-0.14996795556505021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rgb="FFD9D9D9"/>
      </top>
      <bottom/>
      <diagonal/>
    </border>
  </borders>
  <cellStyleXfs count="6">
    <xf numFmtId="0" fontId="0" fillId="0" borderId="0"/>
    <xf numFmtId="0" fontId="2" fillId="0" borderId="0" applyNumberFormat="0" applyFill="0" applyAlignment="0" applyProtection="0"/>
    <xf numFmtId="0" fontId="1" fillId="0" borderId="0" applyNumberFormat="0" applyFill="0" applyAlignment="0" applyProtection="0"/>
    <xf numFmtId="0" fontId="4" fillId="0" borderId="0" applyNumberFormat="0" applyFill="0" applyAlignment="0" applyProtection="0"/>
    <xf numFmtId="0" fontId="3" fillId="0" borderId="0" applyNumberFormat="0" applyFill="0" applyAlignment="0" applyProtection="0"/>
    <xf numFmtId="0" fontId="16" fillId="0" borderId="0" applyNumberFormat="0" applyFill="0" applyBorder="0" applyAlignment="0" applyProtection="0"/>
  </cellStyleXfs>
  <cellXfs count="143">
    <xf numFmtId="0" fontId="0" fillId="0" borderId="0" xfId="0"/>
    <xf numFmtId="0" fontId="1" fillId="0" borderId="0" xfId="2"/>
    <xf numFmtId="0" fontId="2" fillId="0" borderId="0" xfId="1"/>
    <xf numFmtId="0" fontId="0" fillId="0" borderId="0" xfId="0" applyAlignment="1">
      <alignment vertical="top"/>
    </xf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14" fontId="0" fillId="0" borderId="0" xfId="0" applyNumberFormat="1" applyAlignment="1">
      <alignment horizontal="left"/>
    </xf>
    <xf numFmtId="14" fontId="9" fillId="0" borderId="0" xfId="0" applyNumberFormat="1" applyFont="1" applyAlignment="1">
      <alignment horizontal="left" vertical="center" wrapText="1"/>
    </xf>
    <xf numFmtId="0" fontId="0" fillId="4" borderId="0" xfId="0" applyFill="1" applyAlignment="1">
      <alignment horizontal="left"/>
    </xf>
    <xf numFmtId="0" fontId="5" fillId="3" borderId="3" xfId="0" applyFont="1" applyFill="1" applyBorder="1" applyAlignment="1">
      <alignment horizontal="center" vertical="center"/>
    </xf>
    <xf numFmtId="0" fontId="0" fillId="0" borderId="0" xfId="0" applyAlignment="1">
      <alignment horizontal="right"/>
    </xf>
    <xf numFmtId="0" fontId="13" fillId="0" borderId="0" xfId="0" applyFont="1" applyAlignment="1">
      <alignment horizontal="left"/>
    </xf>
    <xf numFmtId="0" fontId="15" fillId="0" borderId="0" xfId="0" applyFont="1" applyAlignment="1">
      <alignment horizontal="right" vertical="center"/>
    </xf>
    <xf numFmtId="14" fontId="6" fillId="0" borderId="0" xfId="0" applyNumberFormat="1" applyFont="1" applyAlignment="1">
      <alignment horizontal="left"/>
    </xf>
    <xf numFmtId="166" fontId="9" fillId="7" borderId="0" xfId="0" applyNumberFormat="1" applyFont="1" applyFill="1" applyAlignment="1">
      <alignment horizontal="left" vertical="center" wrapText="1"/>
    </xf>
    <xf numFmtId="0" fontId="18" fillId="0" borderId="0" xfId="5" applyFont="1" applyProtection="1">
      <protection locked="0"/>
    </xf>
    <xf numFmtId="166" fontId="14" fillId="7" borderId="0" xfId="0" applyNumberFormat="1" applyFont="1" applyFill="1" applyAlignment="1" applyProtection="1">
      <alignment horizontal="center" vertical="center"/>
      <protection locked="0"/>
    </xf>
    <xf numFmtId="0" fontId="0" fillId="7" borderId="0" xfId="0" applyFill="1" applyAlignment="1">
      <alignment horizontal="left"/>
    </xf>
    <xf numFmtId="0" fontId="0" fillId="7" borderId="0" xfId="0" applyFill="1"/>
    <xf numFmtId="0" fontId="5" fillId="7" borderId="0" xfId="0" applyFont="1" applyFill="1" applyAlignment="1">
      <alignment horizontal="center" vertical="center"/>
    </xf>
    <xf numFmtId="166" fontId="9" fillId="4" borderId="0" xfId="0" applyNumberFormat="1" applyFont="1" applyFill="1" applyAlignment="1" applyProtection="1">
      <alignment horizontal="left" vertical="center" wrapText="1" indent="1"/>
      <protection locked="0"/>
    </xf>
    <xf numFmtId="165" fontId="9" fillId="0" borderId="0" xfId="0" applyNumberFormat="1" applyFont="1" applyAlignment="1" applyProtection="1">
      <alignment horizontal="left" vertical="center" wrapText="1" indent="1"/>
      <protection locked="0"/>
    </xf>
    <xf numFmtId="166" fontId="9" fillId="6" borderId="0" xfId="0" applyNumberFormat="1" applyFont="1" applyFill="1" applyAlignment="1">
      <alignment horizontal="left" vertical="center" wrapText="1" indent="1"/>
    </xf>
    <xf numFmtId="0" fontId="0" fillId="3" borderId="0" xfId="0" applyFill="1"/>
    <xf numFmtId="0" fontId="7" fillId="3" borderId="0" xfId="0" applyFont="1" applyFill="1" applyAlignment="1">
      <alignment vertical="center"/>
    </xf>
    <xf numFmtId="164" fontId="9" fillId="0" borderId="0" xfId="0" applyNumberFormat="1" applyFont="1" applyAlignment="1">
      <alignment horizontal="left" vertical="center" wrapText="1"/>
    </xf>
    <xf numFmtId="0" fontId="0" fillId="4" borderId="0" xfId="0" applyFill="1" applyAlignment="1">
      <alignment horizontal="left" indent="1"/>
    </xf>
    <xf numFmtId="0" fontId="0" fillId="6" borderId="0" xfId="0" applyFill="1" applyAlignment="1">
      <alignment horizontal="left" indent="1"/>
    </xf>
    <xf numFmtId="0" fontId="12" fillId="3" borderId="3" xfId="0" applyFont="1" applyFill="1" applyBorder="1" applyAlignment="1">
      <alignment horizontal="left" vertical="center" indent="1"/>
    </xf>
    <xf numFmtId="166" fontId="9" fillId="7" borderId="0" xfId="0" applyNumberFormat="1" applyFont="1" applyFill="1" applyAlignment="1">
      <alignment horizontal="left" vertical="center" wrapText="1" indent="1"/>
    </xf>
    <xf numFmtId="166" fontId="19" fillId="9" borderId="0" xfId="0" applyNumberFormat="1" applyFont="1" applyFill="1" applyAlignment="1">
      <alignment horizontal="left" vertical="center" wrapText="1" indent="1"/>
    </xf>
    <xf numFmtId="165" fontId="9" fillId="2" borderId="0" xfId="0" applyNumberFormat="1" applyFont="1" applyFill="1" applyAlignment="1">
      <alignment horizontal="left" vertical="center" wrapText="1" indent="1"/>
    </xf>
    <xf numFmtId="166" fontId="9" fillId="2" borderId="0" xfId="0" applyNumberFormat="1" applyFont="1" applyFill="1" applyAlignment="1">
      <alignment horizontal="left" vertical="center" wrapText="1" indent="1"/>
    </xf>
    <xf numFmtId="14" fontId="19" fillId="2" borderId="0" xfId="0" applyNumberFormat="1" applyFont="1" applyFill="1" applyAlignment="1">
      <alignment horizontal="left" vertical="center" wrapText="1" indent="2"/>
    </xf>
    <xf numFmtId="14" fontId="21" fillId="0" borderId="0" xfId="0" applyNumberFormat="1" applyFont="1" applyAlignment="1" applyProtection="1">
      <alignment horizontal="left" vertical="center" wrapText="1" indent="1"/>
      <protection locked="0"/>
    </xf>
    <xf numFmtId="164" fontId="21" fillId="0" borderId="0" xfId="0" applyNumberFormat="1" applyFont="1" applyAlignment="1" applyProtection="1">
      <alignment horizontal="left" vertical="center" wrapText="1" indent="1"/>
      <protection locked="0"/>
    </xf>
    <xf numFmtId="164" fontId="19" fillId="2" borderId="0" xfId="0" applyNumberFormat="1" applyFont="1" applyFill="1" applyAlignment="1">
      <alignment horizontal="left" vertical="center" wrapText="1"/>
    </xf>
    <xf numFmtId="166" fontId="14" fillId="9" borderId="0" xfId="0" applyNumberFormat="1" applyFont="1" applyFill="1" applyAlignment="1">
      <alignment horizontal="left" vertical="center" wrapText="1" indent="1"/>
    </xf>
    <xf numFmtId="0" fontId="0" fillId="11" borderId="0" xfId="0" applyFill="1"/>
    <xf numFmtId="0" fontId="12" fillId="11" borderId="3" xfId="0" applyFont="1" applyFill="1" applyBorder="1" applyAlignment="1">
      <alignment horizontal="left" vertical="center" indent="1"/>
    </xf>
    <xf numFmtId="0" fontId="10" fillId="12" borderId="0" xfId="0" applyFont="1" applyFill="1"/>
    <xf numFmtId="0" fontId="10" fillId="12" borderId="0" xfId="0" applyFont="1" applyFill="1" applyAlignment="1">
      <alignment horizontal="left"/>
    </xf>
    <xf numFmtId="0" fontId="25" fillId="12" borderId="0" xfId="0" applyFont="1" applyFill="1" applyAlignment="1">
      <alignment horizontal="left" vertical="center"/>
    </xf>
    <xf numFmtId="0" fontId="5" fillId="3" borderId="5" xfId="0" applyFont="1" applyFill="1" applyBorder="1" applyAlignment="1">
      <alignment horizontal="center" vertical="center"/>
    </xf>
    <xf numFmtId="0" fontId="26" fillId="12" borderId="0" xfId="0" applyFont="1" applyFill="1" applyAlignment="1">
      <alignment horizontal="left" vertical="center"/>
    </xf>
    <xf numFmtId="0" fontId="5" fillId="8" borderId="5" xfId="0" applyFont="1" applyFill="1" applyBorder="1" applyAlignment="1">
      <alignment horizontal="center" vertical="center"/>
    </xf>
    <xf numFmtId="0" fontId="27" fillId="0" borderId="0" xfId="0" applyFont="1"/>
    <xf numFmtId="164" fontId="28" fillId="13" borderId="6" xfId="0" applyNumberFormat="1" applyFont="1" applyFill="1" applyBorder="1" applyAlignment="1">
      <alignment horizontal="left" vertical="center" wrapText="1"/>
    </xf>
    <xf numFmtId="165" fontId="29" fillId="13" borderId="6" xfId="0" applyNumberFormat="1" applyFont="1" applyFill="1" applyBorder="1" applyAlignment="1">
      <alignment horizontal="left" vertical="center" wrapText="1" indent="1"/>
    </xf>
    <xf numFmtId="166" fontId="30" fillId="14" borderId="6" xfId="0" applyNumberFormat="1" applyFont="1" applyFill="1" applyBorder="1" applyAlignment="1">
      <alignment horizontal="left" vertical="center" wrapText="1" indent="1"/>
    </xf>
    <xf numFmtId="166" fontId="29" fillId="13" borderId="6" xfId="0" applyNumberFormat="1" applyFont="1" applyFill="1" applyBorder="1" applyAlignment="1">
      <alignment horizontal="left" vertical="center" wrapText="1" indent="1"/>
    </xf>
    <xf numFmtId="14" fontId="21" fillId="0" borderId="0" xfId="0" applyNumberFormat="1" applyFont="1" applyAlignment="1" applyProtection="1">
      <alignment horizontal="left" vertical="center" wrapText="1" indent="2"/>
      <protection locked="0"/>
    </xf>
    <xf numFmtId="0" fontId="1" fillId="0" borderId="0" xfId="2" applyProtection="1"/>
    <xf numFmtId="0" fontId="18" fillId="0" borderId="0" xfId="5" applyFont="1" applyProtection="1"/>
    <xf numFmtId="0" fontId="2" fillId="0" borderId="0" xfId="1" applyProtection="1"/>
    <xf numFmtId="166" fontId="14" fillId="7" borderId="0" xfId="0" applyNumberFormat="1" applyFont="1" applyFill="1" applyAlignment="1">
      <alignment horizontal="center" vertical="center"/>
    </xf>
    <xf numFmtId="0" fontId="13" fillId="0" borderId="0" xfId="0" applyFont="1"/>
    <xf numFmtId="0" fontId="39" fillId="0" borderId="0" xfId="0" applyFont="1"/>
    <xf numFmtId="0" fontId="40" fillId="0" borderId="0" xfId="0" applyFont="1"/>
    <xf numFmtId="0" fontId="24" fillId="0" borderId="0" xfId="0" applyFont="1" applyAlignment="1">
      <alignment horizontal="right"/>
    </xf>
    <xf numFmtId="0" fontId="6" fillId="17" borderId="0" xfId="0" applyFont="1" applyFill="1"/>
    <xf numFmtId="0" fontId="35" fillId="17" borderId="0" xfId="0" applyFont="1" applyFill="1"/>
    <xf numFmtId="0" fontId="33" fillId="17" borderId="0" xfId="0" applyFont="1" applyFill="1"/>
    <xf numFmtId="0" fontId="37" fillId="0" borderId="0" xfId="0" applyFont="1"/>
    <xf numFmtId="0" fontId="38" fillId="0" borderId="0" xfId="0" applyFont="1"/>
    <xf numFmtId="0" fontId="36" fillId="0" borderId="0" xfId="0" applyFont="1" applyAlignment="1">
      <alignment horizontal="left" wrapText="1"/>
    </xf>
    <xf numFmtId="0" fontId="36" fillId="0" borderId="0" xfId="0" applyFont="1"/>
    <xf numFmtId="0" fontId="0" fillId="17" borderId="0" xfId="0" applyFill="1"/>
    <xf numFmtId="0" fontId="0" fillId="16" borderId="0" xfId="0" applyFill="1"/>
    <xf numFmtId="14" fontId="0" fillId="16" borderId="0" xfId="0" applyNumberFormat="1" applyFill="1" applyAlignment="1">
      <alignment horizontal="left"/>
    </xf>
    <xf numFmtId="0" fontId="0" fillId="16" borderId="0" xfId="0" applyFill="1" applyAlignment="1">
      <alignment horizontal="left" wrapText="1"/>
    </xf>
    <xf numFmtId="0" fontId="10" fillId="7" borderId="0" xfId="0" applyFont="1" applyFill="1"/>
    <xf numFmtId="0" fontId="10" fillId="15" borderId="0" xfId="0" applyFont="1" applyFill="1"/>
    <xf numFmtId="14" fontId="10" fillId="15" borderId="0" xfId="0" applyNumberFormat="1" applyFont="1" applyFill="1" applyAlignment="1">
      <alignment horizontal="left"/>
    </xf>
    <xf numFmtId="0" fontId="10" fillId="15" borderId="0" xfId="0" applyFont="1" applyFill="1" applyAlignment="1">
      <alignment horizontal="left" wrapText="1"/>
    </xf>
    <xf numFmtId="0" fontId="7" fillId="15" borderId="0" xfId="0" applyFont="1" applyFill="1"/>
    <xf numFmtId="0" fontId="11" fillId="15" borderId="0" xfId="0" applyFont="1" applyFill="1"/>
    <xf numFmtId="0" fontId="11" fillId="15" borderId="0" xfId="0" applyFont="1" applyFill="1" applyAlignment="1">
      <alignment horizontal="left" wrapText="1"/>
    </xf>
    <xf numFmtId="0" fontId="11" fillId="7" borderId="0" xfId="0" applyFont="1" applyFill="1"/>
    <xf numFmtId="14" fontId="11" fillId="15" borderId="0" xfId="0" applyNumberFormat="1" applyFont="1" applyFill="1" applyAlignment="1">
      <alignment horizontal="left"/>
    </xf>
    <xf numFmtId="0" fontId="31" fillId="0" borderId="0" xfId="0" applyFont="1"/>
    <xf numFmtId="0" fontId="16" fillId="0" borderId="0" xfId="5" applyProtection="1"/>
    <xf numFmtId="0" fontId="32" fillId="0" borderId="0" xfId="0" applyFont="1"/>
    <xf numFmtId="0" fontId="34" fillId="17" borderId="0" xfId="5" applyFont="1" applyFill="1" applyAlignment="1" applyProtection="1">
      <alignment horizontal="center" vertical="center"/>
      <protection locked="0"/>
    </xf>
    <xf numFmtId="0" fontId="35" fillId="17" borderId="0" xfId="0" applyFont="1" applyFill="1" applyProtection="1">
      <protection locked="0"/>
    </xf>
    <xf numFmtId="0" fontId="33" fillId="17" borderId="0" xfId="0" applyFont="1" applyFill="1" applyProtection="1">
      <protection locked="0"/>
    </xf>
    <xf numFmtId="0" fontId="11" fillId="15" borderId="0" xfId="5" applyFont="1" applyFill="1" applyProtection="1">
      <protection locked="0"/>
    </xf>
    <xf numFmtId="0" fontId="11" fillId="15" borderId="0" xfId="0" applyFont="1" applyFill="1" applyProtection="1">
      <protection locked="0"/>
    </xf>
    <xf numFmtId="164" fontId="21" fillId="0" borderId="0" xfId="0" applyNumberFormat="1" applyFont="1" applyAlignment="1">
      <alignment horizontal="left" vertical="center" wrapText="1" indent="1"/>
    </xf>
    <xf numFmtId="165" fontId="9" fillId="0" borderId="0" xfId="0" applyNumberFormat="1" applyFont="1" applyAlignment="1">
      <alignment horizontal="left" vertical="center" wrapText="1" indent="1"/>
    </xf>
    <xf numFmtId="0" fontId="44" fillId="0" borderId="0" xfId="0" applyFont="1" applyAlignment="1">
      <alignment horizontal="right" vertical="center"/>
    </xf>
    <xf numFmtId="166" fontId="9" fillId="2" borderId="2" xfId="0" applyNumberFormat="1" applyFont="1" applyFill="1" applyBorder="1" applyAlignment="1">
      <alignment horizontal="left" vertical="center" wrapText="1" indent="1"/>
    </xf>
    <xf numFmtId="165" fontId="9" fillId="2" borderId="2" xfId="0" applyNumberFormat="1" applyFont="1" applyFill="1" applyBorder="1" applyAlignment="1">
      <alignment horizontal="left" vertical="center" wrapText="1" indent="1"/>
    </xf>
    <xf numFmtId="0" fontId="46" fillId="11" borderId="0" xfId="0" applyFont="1" applyFill="1" applyAlignment="1">
      <alignment vertical="center"/>
    </xf>
    <xf numFmtId="165" fontId="9" fillId="0" borderId="0" xfId="0" applyNumberFormat="1" applyFont="1" applyAlignment="1">
      <alignment horizontal="left" vertical="center" wrapText="1"/>
    </xf>
    <xf numFmtId="0" fontId="0" fillId="7" borderId="0" xfId="0" applyFill="1" applyAlignment="1">
      <alignment horizontal="left" indent="1"/>
    </xf>
    <xf numFmtId="0" fontId="17" fillId="7" borderId="0" xfId="0" applyFont="1" applyFill="1" applyAlignment="1">
      <alignment horizontal="left" vertical="top" indent="1"/>
    </xf>
    <xf numFmtId="165" fontId="9" fillId="0" borderId="0" xfId="0" applyNumberFormat="1" applyFont="1" applyAlignment="1" applyProtection="1">
      <alignment horizontal="left" vertical="center" wrapText="1"/>
      <protection locked="0"/>
    </xf>
    <xf numFmtId="0" fontId="18" fillId="0" borderId="0" xfId="5" applyFont="1" applyAlignment="1" applyProtection="1">
      <alignment horizontal="left" indent="8"/>
      <protection locked="0"/>
    </xf>
    <xf numFmtId="14" fontId="47" fillId="0" borderId="0" xfId="5" applyNumberFormat="1" applyFont="1" applyBorder="1" applyAlignment="1" applyProtection="1">
      <alignment horizontal="left" vertical="center" wrapText="1"/>
    </xf>
    <xf numFmtId="166" fontId="19" fillId="19" borderId="4" xfId="0" applyNumberFormat="1" applyFont="1" applyFill="1" applyBorder="1" applyAlignment="1" applyProtection="1">
      <alignment horizontal="center" vertical="center"/>
      <protection locked="0"/>
    </xf>
    <xf numFmtId="167" fontId="19" fillId="19" borderId="4" xfId="0" applyNumberFormat="1" applyFont="1" applyFill="1" applyBorder="1" applyAlignment="1" applyProtection="1">
      <alignment horizontal="center" vertical="center"/>
      <protection locked="0"/>
    </xf>
    <xf numFmtId="14" fontId="20" fillId="0" borderId="1" xfId="0" applyNumberFormat="1" applyFont="1" applyBorder="1" applyAlignment="1">
      <alignment horizontal="left" vertical="center" wrapText="1"/>
    </xf>
    <xf numFmtId="164" fontId="20" fillId="0" borderId="2" xfId="0" applyNumberFormat="1" applyFont="1" applyBorder="1" applyAlignment="1">
      <alignment horizontal="left" vertical="center" wrapText="1"/>
    </xf>
    <xf numFmtId="166" fontId="43" fillId="4" borderId="2" xfId="0" applyNumberFormat="1" applyFont="1" applyFill="1" applyBorder="1" applyAlignment="1">
      <alignment horizontal="left" vertical="center" wrapText="1" indent="1"/>
    </xf>
    <xf numFmtId="166" fontId="43" fillId="4" borderId="0" xfId="0" applyNumberFormat="1" applyFont="1" applyFill="1" applyAlignment="1">
      <alignment horizontal="left" vertical="center" wrapText="1" indent="1"/>
    </xf>
    <xf numFmtId="166" fontId="9" fillId="0" borderId="2" xfId="0" applyNumberFormat="1" applyFont="1" applyBorder="1" applyAlignment="1">
      <alignment horizontal="left" vertical="center" wrapText="1" indent="1"/>
    </xf>
    <xf numFmtId="166" fontId="43" fillId="6" borderId="0" xfId="0" applyNumberFormat="1" applyFont="1" applyFill="1" applyAlignment="1">
      <alignment horizontal="left" vertical="center" wrapText="1" indent="1"/>
    </xf>
    <xf numFmtId="166" fontId="43" fillId="0" borderId="0" xfId="0" applyNumberFormat="1" applyFont="1" applyAlignment="1">
      <alignment horizontal="left" vertical="center" wrapText="1" indent="1"/>
    </xf>
    <xf numFmtId="166" fontId="45" fillId="21" borderId="0" xfId="0" applyNumberFormat="1" applyFont="1" applyFill="1" applyAlignment="1">
      <alignment horizontal="left" vertical="center" wrapText="1" indent="1"/>
    </xf>
    <xf numFmtId="0" fontId="0" fillId="20" borderId="0" xfId="0" applyFill="1"/>
    <xf numFmtId="0" fontId="7" fillId="20" borderId="0" xfId="0" applyFont="1" applyFill="1" applyAlignment="1">
      <alignment vertical="center"/>
    </xf>
    <xf numFmtId="0" fontId="12" fillId="20" borderId="3" xfId="0" applyFont="1" applyFill="1" applyBorder="1" applyAlignment="1">
      <alignment horizontal="left" vertical="center"/>
    </xf>
    <xf numFmtId="0" fontId="17" fillId="7" borderId="0" xfId="0" applyFont="1" applyFill="1" applyAlignment="1">
      <alignment vertical="top"/>
    </xf>
    <xf numFmtId="14" fontId="20" fillId="4" borderId="0" xfId="0" applyNumberFormat="1" applyFont="1" applyFill="1" applyAlignment="1">
      <alignment horizontal="left" vertical="center" wrapText="1"/>
    </xf>
    <xf numFmtId="166" fontId="9" fillId="4" borderId="0" xfId="0" applyNumberFormat="1" applyFont="1" applyFill="1" applyAlignment="1">
      <alignment horizontal="left" vertical="center" wrapText="1" indent="1"/>
    </xf>
    <xf numFmtId="164" fontId="20" fillId="6" borderId="0" xfId="0" applyNumberFormat="1" applyFont="1" applyFill="1" applyAlignment="1">
      <alignment horizontal="left" vertical="center" wrapText="1"/>
    </xf>
    <xf numFmtId="164" fontId="20" fillId="0" borderId="0" xfId="0" applyNumberFormat="1" applyFont="1" applyAlignment="1">
      <alignment horizontal="left" vertical="center" wrapText="1"/>
    </xf>
    <xf numFmtId="166" fontId="9" fillId="0" borderId="0" xfId="0" applyNumberFormat="1" applyFont="1" applyAlignment="1">
      <alignment horizontal="left" vertical="center" wrapText="1" indent="1"/>
    </xf>
    <xf numFmtId="164" fontId="45" fillId="21" borderId="0" xfId="0" applyNumberFormat="1" applyFont="1" applyFill="1" applyAlignment="1">
      <alignment horizontal="left" vertical="center" wrapText="1"/>
    </xf>
    <xf numFmtId="166" fontId="48" fillId="21" borderId="0" xfId="0" applyNumberFormat="1" applyFont="1" applyFill="1" applyAlignment="1">
      <alignment horizontal="left" vertical="center" wrapText="1" indent="1"/>
    </xf>
    <xf numFmtId="0" fontId="22" fillId="0" borderId="0" xfId="1" applyFont="1" applyAlignment="1" applyProtection="1">
      <alignment vertical="top"/>
    </xf>
    <xf numFmtId="0" fontId="7" fillId="11" borderId="0" xfId="0" applyFont="1" applyFill="1" applyAlignment="1">
      <alignment vertical="center"/>
    </xf>
    <xf numFmtId="0" fontId="12" fillId="11" borderId="3" xfId="0" applyFont="1" applyFill="1" applyBorder="1" applyAlignment="1">
      <alignment horizontal="left" vertical="center"/>
    </xf>
    <xf numFmtId="0" fontId="17" fillId="7" borderId="0" xfId="0" applyFont="1" applyFill="1" applyAlignment="1">
      <alignment horizontal="center" vertical="top"/>
    </xf>
    <xf numFmtId="14" fontId="8" fillId="0" borderId="0" xfId="0" applyNumberFormat="1" applyFont="1" applyAlignment="1">
      <alignment horizontal="left" vertical="center" wrapText="1"/>
    </xf>
    <xf numFmtId="166" fontId="8" fillId="6" borderId="0" xfId="0" applyNumberFormat="1" applyFont="1" applyFill="1" applyAlignment="1">
      <alignment horizontal="left" vertical="center" wrapText="1" indent="1"/>
    </xf>
    <xf numFmtId="14" fontId="20" fillId="0" borderId="0" xfId="0" applyNumberFormat="1" applyFont="1" applyAlignment="1">
      <alignment horizontal="left" vertical="center" wrapText="1"/>
    </xf>
    <xf numFmtId="166" fontId="19" fillId="6" borderId="0" xfId="0" applyNumberFormat="1" applyFont="1" applyFill="1" applyAlignment="1">
      <alignment horizontal="left" vertical="center" wrapText="1" indent="1"/>
    </xf>
    <xf numFmtId="166" fontId="20" fillId="18" borderId="0" xfId="0" applyNumberFormat="1" applyFont="1" applyFill="1" applyAlignment="1">
      <alignment horizontal="left" vertical="center" wrapText="1" indent="1"/>
    </xf>
    <xf numFmtId="166" fontId="20" fillId="7" borderId="0" xfId="0" applyNumberFormat="1" applyFont="1" applyFill="1" applyAlignment="1">
      <alignment horizontal="left" vertical="center" wrapText="1" indent="1"/>
    </xf>
    <xf numFmtId="14" fontId="41" fillId="0" borderId="1" xfId="0" applyNumberFormat="1" applyFont="1" applyBorder="1" applyAlignment="1">
      <alignment horizontal="center" vertical="center" wrapText="1"/>
    </xf>
    <xf numFmtId="166" fontId="43" fillId="6" borderId="2" xfId="0" applyNumberFormat="1" applyFont="1" applyFill="1" applyBorder="1" applyAlignment="1">
      <alignment horizontal="left" vertical="center" wrapText="1" indent="1"/>
    </xf>
    <xf numFmtId="166" fontId="43" fillId="18" borderId="0" xfId="0" applyNumberFormat="1" applyFont="1" applyFill="1" applyAlignment="1">
      <alignment horizontal="left" vertical="center" wrapText="1" indent="1"/>
    </xf>
    <xf numFmtId="0" fontId="0" fillId="5" borderId="0" xfId="0" applyFill="1"/>
    <xf numFmtId="164" fontId="43" fillId="5" borderId="2" xfId="0" applyNumberFormat="1" applyFont="1" applyFill="1" applyBorder="1" applyAlignment="1">
      <alignment horizontal="left" vertical="center" wrapText="1"/>
    </xf>
    <xf numFmtId="166" fontId="45" fillId="10" borderId="0" xfId="0" applyNumberFormat="1" applyFont="1" applyFill="1" applyAlignment="1">
      <alignment horizontal="left" vertical="center" wrapText="1" indent="1"/>
    </xf>
    <xf numFmtId="0" fontId="12" fillId="3" borderId="3" xfId="0" applyFont="1" applyFill="1" applyBorder="1" applyAlignment="1">
      <alignment horizontal="left" vertical="center"/>
    </xf>
    <xf numFmtId="166" fontId="45" fillId="4" borderId="2" xfId="0" applyNumberFormat="1" applyFont="1" applyFill="1" applyBorder="1" applyAlignment="1">
      <alignment horizontal="left" vertical="center" wrapText="1" indent="1"/>
    </xf>
    <xf numFmtId="0" fontId="49" fillId="4" borderId="0" xfId="0" applyFont="1" applyFill="1" applyAlignment="1">
      <alignment horizontal="left" vertical="top" indent="1"/>
    </xf>
    <xf numFmtId="0" fontId="49" fillId="6" borderId="0" xfId="0" applyFont="1" applyFill="1" applyAlignment="1">
      <alignment horizontal="left" vertical="top" indent="1"/>
    </xf>
    <xf numFmtId="0" fontId="49" fillId="4" borderId="0" xfId="0" applyFont="1" applyFill="1" applyAlignment="1">
      <alignment horizontal="center" vertical="top"/>
    </xf>
    <xf numFmtId="167" fontId="14" fillId="7" borderId="0" xfId="0" applyNumberFormat="1" applyFont="1" applyFill="1" applyAlignment="1">
      <alignment horizontal="center" vertical="center"/>
    </xf>
  </cellXfs>
  <cellStyles count="6">
    <cellStyle name="Hyperlink" xfId="5" builtinId="8"/>
    <cellStyle name="Kop 1" xfId="2" builtinId="16" customBuiltin="1"/>
    <cellStyle name="Kop 2" xfId="3" builtinId="17" customBuiltin="1"/>
    <cellStyle name="Kop 3" xfId="4" builtinId="18" customBuiltin="1"/>
    <cellStyle name="Standaard" xfId="0" builtinId="0" customBuiltin="1"/>
    <cellStyle name="Titel" xfId="1" builtinId="15" customBuiltin="1"/>
  </cellStyles>
  <dxfs count="43">
    <dxf>
      <font>
        <b val="0"/>
        <sz val="12"/>
        <color theme="1" tint="0.14999847407452621"/>
      </font>
      <numFmt numFmtId="166" formatCode="[$€-2]\ #,##0.00"/>
      <fill>
        <patternFill patternType="solid">
          <fgColor indexed="64"/>
          <bgColor theme="9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protection locked="1" hidden="0"/>
    </dxf>
    <dxf>
      <font>
        <b val="0"/>
        <sz val="12"/>
        <color theme="1" tint="0.14999847407452621"/>
      </font>
      <numFmt numFmtId="165" formatCode="&quot;NAf.&quot;\ #,##0.00"/>
      <alignment horizontal="left" vertical="center" textRotation="0" wrapText="1" indent="0" justifyLastLine="0" shrinkToFit="0" readingOrder="0"/>
      <protection locked="0" hidden="0"/>
    </dxf>
    <dxf>
      <font>
        <b val="0"/>
        <sz val="12"/>
        <color theme="1" tint="0.14999847407452621"/>
      </font>
      <numFmt numFmtId="19" formatCode="dd/mm/yyyy"/>
      <alignment horizontal="left" vertical="center" textRotation="0" wrapText="1" indent="0" justifyLastLine="0" shrinkToFit="0" readingOrder="0"/>
    </dxf>
    <dxf>
      <font>
        <b val="0"/>
        <sz val="12"/>
        <color theme="1" tint="0.14999847407452621"/>
      </font>
      <numFmt numFmtId="166" formatCode="[$€-2]\ #,##0.00"/>
      <fill>
        <patternFill patternType="solid">
          <fgColor indexed="64"/>
          <bgColor theme="9" tint="0.79998168889431442"/>
        </patternFill>
      </fill>
      <alignment horizontal="left" vertical="center" textRotation="0" wrapText="1" indent="1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protection locked="1" hidden="0"/>
    </dxf>
    <dxf>
      <font>
        <b val="0"/>
        <sz val="12"/>
        <color theme="1" tint="0.14999847407452621"/>
      </font>
      <numFmt numFmtId="165" formatCode="&quot;NAf.&quot;\ #,##0.00"/>
      <alignment horizontal="left" vertical="center" textRotation="0" wrapText="1" indent="0" justifyLastLine="0" shrinkToFit="0" readingOrder="0"/>
      <protection locked="0" hidden="0"/>
    </dxf>
    <dxf>
      <font>
        <b val="0"/>
        <sz val="12"/>
        <color theme="1" tint="0.14999847407452621"/>
      </font>
      <numFmt numFmtId="19" formatCode="dd/mm/yyyy"/>
      <alignment horizontal="left" vertical="center" textRotation="0" wrapText="1" indent="0" justifyLastLine="0" shrinkToFit="0" readingOrder="0"/>
    </dxf>
    <dxf>
      <alignment horizontal="left" vertical="center" textRotation="0" wrapText="1" indent="1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5" formatCode="&quot;NAf.&quot;\ #,##0.00"/>
      <alignment horizontal="left" vertical="center" textRotation="0" wrapText="1" indent="1" justifyLastLine="0" shrinkToFit="0" readingOrder="0"/>
    </dxf>
    <dxf>
      <numFmt numFmtId="164" formatCode="d/m/yyyy"/>
      <alignment horizontal="left" vertical="center" textRotation="0" wrapText="1" indent="0" justifyLastLine="0" shrinkToFit="0" readingOrder="0"/>
      <protection locked="1" hidden="0"/>
    </dxf>
    <dxf>
      <alignment horizontal="left" vertical="center" textRotation="0" wrapText="1" indent="1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5" formatCode="&quot;NAf.&quot;\ #,##0.00"/>
      <alignment horizontal="left" vertical="center" textRotation="0" wrapText="1" indent="1" justifyLastLine="0" shrinkToFit="0" readingOrder="0"/>
    </dxf>
    <dxf>
      <numFmt numFmtId="164" formatCode="d/m/yyyy"/>
      <alignment horizontal="left" vertical="center" textRotation="0" wrapText="1" indent="0" justifyLastLine="0" shrinkToFit="0" readingOrder="0"/>
    </dxf>
    <dxf>
      <alignment horizontal="left" vertical="center" textRotation="0" wrapText="1" indent="1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5" formatCode="&quot;NAf.&quot;\ #,##0.00"/>
      <alignment horizontal="left" vertical="center" textRotation="0" wrapText="1" indent="1" justifyLastLine="0" shrinkToFit="0" readingOrder="0"/>
    </dxf>
    <dxf>
      <numFmt numFmtId="164" formatCode="d/m/yyyy"/>
      <alignment horizontal="left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9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6" formatCode="[$€-2]\ #,##0.00"/>
      <alignment horizontal="left" vertical="center" textRotation="0" wrapText="1" indent="1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4"/>
        <color theme="1" tint="0.14999847407452621"/>
        <name val="Arial"/>
        <family val="2"/>
        <scheme val="minor"/>
      </font>
      <numFmt numFmtId="164" formatCode="d/m/yyyy"/>
      <alignment horizontal="left" vertical="center" textRotation="0" wrapText="1" indent="0" justifyLastLine="0" shrinkToFit="0" readingOrder="0"/>
      <protection locked="1" hidden="0"/>
    </dxf>
    <dxf>
      <protection locked="1" hidden="0"/>
    </dxf>
    <dxf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9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6" formatCode="[$€-2]\ #,##0.00"/>
      <alignment horizontal="left" vertical="center" textRotation="0" wrapText="1" indent="1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4"/>
        <color theme="1" tint="0.14999847407452621"/>
        <name val="Arial"/>
        <family val="2"/>
        <scheme val="minor"/>
      </font>
      <numFmt numFmtId="164" formatCode="d/m/yyyy"/>
      <alignment horizontal="left" vertical="center" textRotation="0" wrapText="1" indent="0" justifyLastLine="0" shrinkToFit="0" readingOrder="0"/>
      <protection locked="1" hidden="0"/>
    </dxf>
    <dxf>
      <protection locked="1" hidden="0"/>
    </dxf>
    <dxf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9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6" formatCode="[$€-2]\ #,##0.00"/>
      <alignment horizontal="left" vertical="center" textRotation="0" wrapText="1" indent="1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4"/>
        <color theme="1" tint="0.14999847407452621"/>
        <name val="Arial"/>
        <family val="2"/>
        <scheme val="minor"/>
      </font>
      <numFmt numFmtId="164" formatCode="d/m/yyyy"/>
      <alignment horizontal="left" vertical="center" textRotation="0" wrapText="1" indent="0" justifyLastLine="0" shrinkToFit="0" readingOrder="0"/>
      <protection locked="1" hidden="0"/>
    </dxf>
    <dxf>
      <protection locked="1" hidden="0"/>
    </dxf>
    <dxf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 tint="0.14999847407452621"/>
        <name val="Arial"/>
        <family val="2"/>
        <scheme val="minor"/>
      </font>
      <numFmt numFmtId="166" formatCode="[$€-2]\ #,##0.00"/>
      <fill>
        <patternFill patternType="solid">
          <fgColor indexed="64"/>
          <bgColor theme="5" tint="0.79998168889431442"/>
        </patternFill>
      </fill>
      <alignment horizontal="left" vertical="center" textRotation="0" wrapText="1" indent="1" justifyLastLine="0" shrinkToFit="0" readingOrder="0"/>
      <protection locked="1" hidden="0"/>
    </dxf>
    <dxf>
      <font>
        <b val="0"/>
        <sz val="12"/>
        <color theme="1" tint="0.14999847407452621"/>
      </font>
      <numFmt numFmtId="166" formatCode="[$€-2]\ #,##0.00"/>
      <alignment horizontal="left" vertical="center" textRotation="0" wrapText="1" indent="1" justifyLastLine="0" shrinkToFit="0" readingOrder="0"/>
      <protection locked="1" hidden="0"/>
    </dxf>
    <dxf>
      <font>
        <strike val="0"/>
        <outline val="0"/>
        <shadow val="0"/>
        <u val="none"/>
        <vertAlign val="baseline"/>
        <sz val="14"/>
        <color theme="1" tint="0.14999847407452621"/>
        <name val="Arial"/>
        <family val="2"/>
        <scheme val="minor"/>
      </font>
      <numFmt numFmtId="164" formatCode="d/m/yyyy"/>
      <alignment horizontal="left" vertical="center" textRotation="0" wrapText="1" indent="0" justifyLastLine="0" shrinkToFit="0" readingOrder="0"/>
      <protection locked="1" hidden="0"/>
    </dxf>
    <dxf>
      <protection locked="1" hidden="0"/>
    </dxf>
    <dxf>
      <protection locked="1" hidden="0"/>
    </dxf>
    <dxf>
      <font>
        <b val="0"/>
        <i val="0"/>
        <color theme="1" tint="0.499984740745262"/>
      </font>
    </dxf>
    <dxf>
      <font>
        <b/>
        <i val="0"/>
        <color theme="1" tint="0.14996795556505021"/>
      </font>
      <border>
        <bottom style="medium">
          <color auto="1"/>
        </bottom>
      </border>
    </dxf>
    <dxf>
      <font>
        <b val="0"/>
        <i val="0"/>
        <color theme="4"/>
      </font>
      <border>
        <horizontal style="medium">
          <color theme="0" tint="-0.14996795556505021"/>
        </horizontal>
      </border>
    </dxf>
  </dxfs>
  <tableStyles count="1" defaultTableStyle="Taken" defaultPivotStyle="PivotStyleLight16">
    <tableStyle name="Taken" pivot="0" count="3" xr9:uid="{00000000-0011-0000-FFFF-FFFF00000000}">
      <tableStyleElement type="wholeTable" dxfId="42"/>
      <tableStyleElement type="headerRow" dxfId="41"/>
      <tableStyleElement type="firstColumn" dxfId="40"/>
    </tableStyle>
  </tableStyles>
  <colors>
    <mruColors>
      <color rgb="FFFFFC00"/>
      <color rgb="FF941100"/>
      <color rgb="FF4187A5"/>
      <color rgb="FF6EC0E5"/>
      <color rgb="FF74828F"/>
      <color rgb="FF2D639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17/06/relationships/model3d" Target="../media/model3d2.glb"/><Relationship Id="rId13" Type="http://schemas.openxmlformats.org/officeDocument/2006/relationships/image" Target="../media/image8.png"/><Relationship Id="rId3" Type="http://schemas.openxmlformats.org/officeDocument/2006/relationships/image" Target="../media/image2.png"/><Relationship Id="rId7" Type="http://schemas.openxmlformats.org/officeDocument/2006/relationships/image" Target="../media/image5.png"/><Relationship Id="rId12" Type="http://schemas.microsoft.com/office/2017/06/relationships/model3d" Target="../media/model3d4.glb"/><Relationship Id="rId2" Type="http://schemas.openxmlformats.org/officeDocument/2006/relationships/hyperlink" Target="https://www.curastage.com/" TargetMode="External"/><Relationship Id="rId1" Type="http://schemas.openxmlformats.org/officeDocument/2006/relationships/image" Target="../media/image1.jpg"/><Relationship Id="rId6" Type="http://schemas.microsoft.com/office/2017/06/relationships/model3d" Target="../media/model3d1.glb"/><Relationship Id="rId11" Type="http://schemas.openxmlformats.org/officeDocument/2006/relationships/image" Target="../media/image7.png"/><Relationship Id="rId5" Type="http://schemas.openxmlformats.org/officeDocument/2006/relationships/image" Target="../media/image4.png"/><Relationship Id="rId10" Type="http://schemas.microsoft.com/office/2017/06/relationships/model3d" Target="../media/model3d3.glb"/><Relationship Id="rId4" Type="http://schemas.openxmlformats.org/officeDocument/2006/relationships/image" Target="../media/image3.png"/><Relationship Id="rId9" Type="http://schemas.openxmlformats.org/officeDocument/2006/relationships/image" Target="../media/image6.png"/></Relationships>
</file>

<file path=xl/drawings/_rels/drawing2.xml.rels><?xml version="1.0" encoding="UTF-8" standalone="yes"?>
<Relationships xmlns="http://schemas.openxmlformats.org/package/2006/relationships"><Relationship Id="rId3" Type="http://schemas.microsoft.com/office/2017/06/relationships/model3d" Target="../media/model3d5.glb"/><Relationship Id="rId2" Type="http://schemas.openxmlformats.org/officeDocument/2006/relationships/image" Target="../media/image2.png"/><Relationship Id="rId1" Type="http://schemas.openxmlformats.org/officeDocument/2006/relationships/hyperlink" Target="https://www.curastage.com/" TargetMode="External"/><Relationship Id="rId5" Type="http://schemas.openxmlformats.org/officeDocument/2006/relationships/image" Target="../media/image10.png"/><Relationship Id="rId4" Type="http://schemas.openxmlformats.org/officeDocument/2006/relationships/image" Target="../media/image9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https://www.curastage.com/" TargetMode="Externa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https://www.curastage.com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40640</xdr:colOff>
      <xdr:row>6</xdr:row>
      <xdr:rowOff>182880</xdr:rowOff>
    </xdr:from>
    <xdr:to>
      <xdr:col>4</xdr:col>
      <xdr:colOff>983488</xdr:colOff>
      <xdr:row>18</xdr:row>
      <xdr:rowOff>195580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64849EB6-6B8F-F3C0-A444-EC21B4F81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4320" y="3048000"/>
          <a:ext cx="3716528" cy="4645660"/>
        </a:xfrm>
        <a:prstGeom prst="rect">
          <a:avLst/>
        </a:prstGeom>
        <a:ln w="25400">
          <a:noFill/>
        </a:ln>
        <a:effectLst>
          <a:softEdge rad="0"/>
        </a:effectLst>
      </xdr:spPr>
    </xdr:pic>
    <xdr:clientData/>
  </xdr:twoCellAnchor>
  <xdr:twoCellAnchor editAs="oneCell">
    <xdr:from>
      <xdr:col>2</xdr:col>
      <xdr:colOff>30480</xdr:colOff>
      <xdr:row>0</xdr:row>
      <xdr:rowOff>355600</xdr:rowOff>
    </xdr:from>
    <xdr:to>
      <xdr:col>4</xdr:col>
      <xdr:colOff>1111250</xdr:colOff>
      <xdr:row>1</xdr:row>
      <xdr:rowOff>203200</xdr:rowOff>
    </xdr:to>
    <xdr:pic>
      <xdr:nvPicPr>
        <xdr:cNvPr id="2" name="Afbeelding 1" descr="CuraStage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16AE24F5-6945-904C-A3A7-D5C610CC9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0400" y="355600"/>
          <a:ext cx="3600450" cy="1066800"/>
        </a:xfrm>
        <a:prstGeom prst="rect">
          <a:avLst/>
        </a:prstGeom>
      </xdr:spPr>
    </xdr:pic>
    <xdr:clientData/>
  </xdr:twoCellAnchor>
  <xdr:twoCellAnchor editAs="oneCell">
    <xdr:from>
      <xdr:col>6</xdr:col>
      <xdr:colOff>822959</xdr:colOff>
      <xdr:row>0</xdr:row>
      <xdr:rowOff>0</xdr:rowOff>
    </xdr:from>
    <xdr:to>
      <xdr:col>11</xdr:col>
      <xdr:colOff>20319</xdr:colOff>
      <xdr:row>5</xdr:row>
      <xdr:rowOff>30480</xdr:rowOff>
    </xdr:to>
    <xdr:pic>
      <xdr:nvPicPr>
        <xdr:cNvPr id="8" name="Afbeelding 7">
          <a:extLst>
            <a:ext uri="{FF2B5EF4-FFF2-40B4-BE49-F238E27FC236}">
              <a16:creationId xmlns:a16="http://schemas.microsoft.com/office/drawing/2014/main" id="{3B015521-F99B-9A5E-56CB-840CBB74F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09359" y="0"/>
          <a:ext cx="2032000" cy="2479040"/>
        </a:xfrm>
        <a:prstGeom prst="rect">
          <a:avLst/>
        </a:prstGeom>
      </xdr:spPr>
    </xdr:pic>
    <xdr:clientData/>
  </xdr:twoCellAnchor>
  <xdr:twoCellAnchor editAs="oneCell">
    <xdr:from>
      <xdr:col>4</xdr:col>
      <xdr:colOff>975360</xdr:colOff>
      <xdr:row>10</xdr:row>
      <xdr:rowOff>254000</xdr:rowOff>
    </xdr:from>
    <xdr:to>
      <xdr:col>11</xdr:col>
      <xdr:colOff>91440</xdr:colOff>
      <xdr:row>19</xdr:row>
      <xdr:rowOff>110978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3A4B9BF2-5430-0D38-08F2-22D61081EA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b="4808"/>
        <a:stretch/>
      </xdr:blipFill>
      <xdr:spPr>
        <a:xfrm>
          <a:off x="3982720" y="4663440"/>
          <a:ext cx="4429760" cy="3920978"/>
        </a:xfrm>
        <a:prstGeom prst="rect">
          <a:avLst/>
        </a:prstGeom>
      </xdr:spPr>
    </xdr:pic>
    <xdr:clientData/>
  </xdr:twoCellAnchor>
  <xdr:twoCellAnchor>
    <xdr:from>
      <xdr:col>4</xdr:col>
      <xdr:colOff>1492195</xdr:colOff>
      <xdr:row>0</xdr:row>
      <xdr:rowOff>556947</xdr:rowOff>
    </xdr:from>
    <xdr:to>
      <xdr:col>6</xdr:col>
      <xdr:colOff>940260</xdr:colOff>
      <xdr:row>1</xdr:row>
      <xdr:rowOff>143054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16" name="3D-model 15" descr="Airplane">
              <a:extLst>
                <a:ext uri="{FF2B5EF4-FFF2-40B4-BE49-F238E27FC236}">
                  <a16:creationId xmlns:a16="http://schemas.microsoft.com/office/drawing/2014/main" id="{AE535039-8595-585E-2DCE-ECCAE524C553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6">
                <am3d:spPr>
                  <a:xfrm>
                    <a:off x="0" y="0"/>
                    <a:ext cx="1924565" cy="805307"/>
                  </a:xfrm>
                  <a:prstGeom prst="rect">
                    <a:avLst/>
                  </a:prstGeom>
                </am3d:spPr>
                <am3d:camera>
                  <am3d:pos x="0" y="0" z="63771892"/>
                  <am3d:up dx="0" dy="36000000" dz="0"/>
                  <am3d:lookAt x="0" y="0" z="0"/>
                  <am3d:perspective fov="2700000"/>
                </am3d:camera>
                <am3d:trans>
                  <am3d:meterPerModelUnit n="474022" d="1000000"/>
                  <am3d:preTrans dx="0" dy="-5522222" dz="-54636"/>
                  <am3d:scale>
                    <am3d:sx n="1000000" d="1000000"/>
                    <am3d:sy n="1000000" d="1000000"/>
                    <am3d:sz n="1000000" d="1000000"/>
                  </am3d:scale>
                  <am3d:rot ax="-1976642" ay="2477434" az="-1389050"/>
                  <am3d:postTrans dx="0" dy="0" dz="0"/>
                </am3d:trans>
                <am3d:raster rName="Office3DRenderer" rVer="16.0.8326">
                  <am3d:blip r:embed="rId7"/>
                </am3d:raster>
                <am3d:objViewport viewportSz="2491560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6" name="3D-model 15" descr="Airplane">
              <a:extLst>
                <a:ext uri="{FF2B5EF4-FFF2-40B4-BE49-F238E27FC236}">
                  <a16:creationId xmlns:a16="http://schemas.microsoft.com/office/drawing/2014/main" id="{AE535039-8595-585E-2DCE-ECCAE524C553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7"/>
            <a:stretch>
              <a:fillRect/>
            </a:stretch>
          </xdr:blipFill>
          <xdr:spPr>
            <a:xfrm>
              <a:off x="4495699" y="556947"/>
              <a:ext cx="1923174" cy="809757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7</xdr:col>
      <xdr:colOff>107548</xdr:colOff>
      <xdr:row>1</xdr:row>
      <xdr:rowOff>139690</xdr:rowOff>
    </xdr:from>
    <xdr:to>
      <xdr:col>7</xdr:col>
      <xdr:colOff>680602</xdr:colOff>
      <xdr:row>5</xdr:row>
      <xdr:rowOff>109014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17" name="3D-model 16" descr="Wheeled suitcase">
              <a:extLst>
                <a:ext uri="{FF2B5EF4-FFF2-40B4-BE49-F238E27FC236}">
                  <a16:creationId xmlns:a16="http://schemas.microsoft.com/office/drawing/2014/main" id="{065FCF03-305F-B883-53BB-B824F27F37D3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8">
                <am3d:spPr>
                  <a:xfrm>
                    <a:off x="0" y="0"/>
                    <a:ext cx="573054" cy="1188524"/>
                  </a:xfrm>
                  <a:prstGeom prst="rect">
                    <a:avLst/>
                  </a:prstGeom>
                </am3d:spPr>
                <am3d:camera>
                  <am3d:pos x="0" y="0" z="54315711"/>
                  <am3d:up dx="0" dy="36000000" dz="0"/>
                  <am3d:lookAt x="0" y="0" z="0"/>
                  <am3d:perspective fov="2700000"/>
                </am3d:camera>
                <am3d:trans>
                  <am3d:meterPerModelUnit n="555219" d="1000000"/>
                  <am3d:preTrans dx="0" dy="-18000000" dz="-23702"/>
                  <am3d:scale>
                    <am3d:sx n="1000000" d="1000000"/>
                    <am3d:sy n="1000000" d="1000000"/>
                    <am3d:sz n="1000000" d="1000000"/>
                  </am3d:scale>
                  <am3d:rot ax="-68784" ay="2133045" az="-39994"/>
                  <am3d:postTrans dx="0" dy="0" dz="0"/>
                </am3d:trans>
                <am3d:raster rName="Office3DRenderer" rVer="16.0.8326">
                  <am3d:blip r:embed="rId9"/>
                </am3d:raster>
                <am3d:objViewport viewportSz="1226997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7" name="3D-model 16" descr="Wheeled suitcase">
              <a:extLst>
                <a:ext uri="{FF2B5EF4-FFF2-40B4-BE49-F238E27FC236}">
                  <a16:creationId xmlns:a16="http://schemas.microsoft.com/office/drawing/2014/main" id="{065FCF03-305F-B883-53BB-B824F27F37D3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6550249" y="1363340"/>
              <a:ext cx="573054" cy="1192973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6</xdr:col>
      <xdr:colOff>657275</xdr:colOff>
      <xdr:row>2</xdr:row>
      <xdr:rowOff>177540</xdr:rowOff>
    </xdr:from>
    <xdr:to>
      <xdr:col>7</xdr:col>
      <xdr:colOff>84398</xdr:colOff>
      <xdr:row>5</xdr:row>
      <xdr:rowOff>41770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18" name="3D-model 17" descr="Wheeled suitcase">
              <a:extLst>
                <a:ext uri="{FF2B5EF4-FFF2-40B4-BE49-F238E27FC236}">
                  <a16:creationId xmlns:a16="http://schemas.microsoft.com/office/drawing/2014/main" id="{D08FC262-A1FD-64F5-A891-C71010ADC479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0">
                <am3d:spPr>
                  <a:xfrm>
                    <a:off x="0" y="0"/>
                    <a:ext cx="392323" cy="702430"/>
                  </a:xfrm>
                  <a:prstGeom prst="rect">
                    <a:avLst/>
                  </a:prstGeom>
                </am3d:spPr>
                <am3d:camera>
                  <am3d:pos x="0" y="0" z="54664797"/>
                  <am3d:up dx="0" dy="36000000" dz="0"/>
                  <am3d:lookAt x="0" y="0" z="0"/>
                  <am3d:perspective fov="2700000"/>
                </am3d:camera>
                <am3d:trans>
                  <am3d:meterPerModelUnit n="972244" d="1000000"/>
                  <am3d:preTrans dx="79628" dy="-18000000" dz="0"/>
                  <am3d:scale>
                    <am3d:sx n="1000000" d="1000000"/>
                    <am3d:sy n="1000000" d="1000000"/>
                    <am3d:sz n="1000000" d="1000000"/>
                  </am3d:scale>
                  <am3d:rot ax="-791495" ay="-1926662" az="426126"/>
                  <am3d:postTrans dx="0" dy="0" dz="0"/>
                </am3d:trans>
                <am3d:raster rName="Office3DRenderer" rVer="16.0.8326">
                  <am3d:blip r:embed="rId11"/>
                </am3d:raster>
                <am3d:objViewport viewportSz="772339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8" name="3D-model 17" descr="Wheeled suitcase">
              <a:extLst>
                <a:ext uri="{FF2B5EF4-FFF2-40B4-BE49-F238E27FC236}">
                  <a16:creationId xmlns:a16="http://schemas.microsoft.com/office/drawing/2014/main" id="{D08FC262-A1FD-64F5-A891-C71010ADC479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6135888" y="1781263"/>
              <a:ext cx="391211" cy="707806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5</xdr:col>
      <xdr:colOff>569924</xdr:colOff>
      <xdr:row>18</xdr:row>
      <xdr:rowOff>383132</xdr:rowOff>
    </xdr:from>
    <xdr:to>
      <xdr:col>6</xdr:col>
      <xdr:colOff>797227</xdr:colOff>
      <xdr:row>20</xdr:row>
      <xdr:rowOff>113173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20" name="3D-model 19" descr="Office Calculator">
              <a:extLst>
                <a:ext uri="{FF2B5EF4-FFF2-40B4-BE49-F238E27FC236}">
                  <a16:creationId xmlns:a16="http://schemas.microsoft.com/office/drawing/2014/main" id="{C673DB9D-7E25-55ED-C26E-BC9030100A6D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2">
                <am3d:spPr>
                  <a:xfrm>
                    <a:off x="0" y="0"/>
                    <a:ext cx="1179803" cy="1127041"/>
                  </a:xfrm>
                  <a:prstGeom prst="rect">
                    <a:avLst/>
                  </a:prstGeom>
                </am3d:spPr>
                <am3d:camera>
                  <am3d:pos x="0" y="0" z="59061113"/>
                  <am3d:up dx="0" dy="36000000" dz="0"/>
                  <am3d:lookAt x="0" y="0" z="0"/>
                  <am3d:perspective fov="2700000"/>
                </am3d:camera>
                <am3d:trans>
                  <am3d:meterPerModelUnit n="33216232" d="1000000"/>
                  <am3d:preTrans dx="0" dy="-2839603" dz="-24381"/>
                  <am3d:scale>
                    <am3d:sx n="1000000" d="1000000"/>
                    <am3d:sy n="1000000" d="1000000"/>
                    <am3d:sz n="1000000" d="1000000"/>
                  </am3d:scale>
                  <am3d:rot ax="2529129" ay="-966801" az="-846172"/>
                  <am3d:postTrans dx="0" dy="0" dz="0"/>
                </am3d:trans>
                <am3d:raster rName="Office3DRenderer" rVer="16.0.8326">
                  <am3d:blip r:embed="rId13"/>
                </am3d:raster>
                <am3d:objViewport viewportSz="1277778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20" name="3D-model 19" descr="Office Calculator">
              <a:extLst>
                <a:ext uri="{FF2B5EF4-FFF2-40B4-BE49-F238E27FC236}">
                  <a16:creationId xmlns:a16="http://schemas.microsoft.com/office/drawing/2014/main" id="{C673DB9D-7E25-55ED-C26E-BC9030100A6D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13"/>
            <a:stretch>
              <a:fillRect/>
            </a:stretch>
          </xdr:blipFill>
          <xdr:spPr>
            <a:xfrm>
              <a:off x="5093720" y="7808460"/>
              <a:ext cx="1182120" cy="1120552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</xdr:colOff>
      <xdr:row>0</xdr:row>
      <xdr:rowOff>355600</xdr:rowOff>
    </xdr:from>
    <xdr:to>
      <xdr:col>2</xdr:col>
      <xdr:colOff>2670810</xdr:colOff>
      <xdr:row>0</xdr:row>
      <xdr:rowOff>1137920</xdr:rowOff>
    </xdr:to>
    <xdr:pic>
      <xdr:nvPicPr>
        <xdr:cNvPr id="2" name="Afbeelding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F12056F-1F97-E675-3A7D-C3AC983EA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0400" y="355600"/>
          <a:ext cx="2640330" cy="782320"/>
        </a:xfrm>
        <a:prstGeom prst="rect">
          <a:avLst/>
        </a:prstGeom>
      </xdr:spPr>
    </xdr:pic>
    <xdr:clientData/>
  </xdr:twoCellAnchor>
  <xdr:twoCellAnchor>
    <xdr:from>
      <xdr:col>3</xdr:col>
      <xdr:colOff>2743896</xdr:colOff>
      <xdr:row>11</xdr:row>
      <xdr:rowOff>1</xdr:rowOff>
    </xdr:from>
    <xdr:to>
      <xdr:col>5</xdr:col>
      <xdr:colOff>1</xdr:colOff>
      <xdr:row>15</xdr:row>
      <xdr:rowOff>1</xdr:rowOff>
    </xdr:to>
    <xdr:sp macro="" textlink="">
      <xdr:nvSpPr>
        <xdr:cNvPr id="4" name="Rechthoek 3">
          <a:extLst>
            <a:ext uri="{FF2B5EF4-FFF2-40B4-BE49-F238E27FC236}">
              <a16:creationId xmlns:a16="http://schemas.microsoft.com/office/drawing/2014/main" id="{8DA9131C-469B-17E1-FEC3-56E2E29C0D03}"/>
            </a:ext>
          </a:extLst>
        </xdr:cNvPr>
        <xdr:cNvSpPr/>
      </xdr:nvSpPr>
      <xdr:spPr>
        <a:xfrm>
          <a:off x="6315093" y="3625471"/>
          <a:ext cx="2238412" cy="1519658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1599723</xdr:colOff>
      <xdr:row>13</xdr:row>
      <xdr:rowOff>63045</xdr:rowOff>
    </xdr:from>
    <xdr:to>
      <xdr:col>4</xdr:col>
      <xdr:colOff>1835313</xdr:colOff>
      <xdr:row>13</xdr:row>
      <xdr:rowOff>295316</xdr:rowOff>
    </xdr:to>
    <xdr:sp macro="" textlink="">
      <xdr:nvSpPr>
        <xdr:cNvPr id="5" name="Kruis 4">
          <a:extLst>
            <a:ext uri="{FF2B5EF4-FFF2-40B4-BE49-F238E27FC236}">
              <a16:creationId xmlns:a16="http://schemas.microsoft.com/office/drawing/2014/main" id="{CE34E0D8-23D7-0D33-737D-97D88E8DD701}"/>
            </a:ext>
          </a:extLst>
        </xdr:cNvPr>
        <xdr:cNvSpPr/>
      </xdr:nvSpPr>
      <xdr:spPr>
        <a:xfrm>
          <a:off x="7911623" y="4406445"/>
          <a:ext cx="235590" cy="232271"/>
        </a:xfrm>
        <a:prstGeom prst="plus">
          <a:avLst>
            <a:gd name="adj" fmla="val 42651"/>
          </a:avLst>
        </a:prstGeom>
        <a:solidFill>
          <a:schemeClr val="tx1">
            <a:lumMod val="85000"/>
            <a:lumOff val="1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50104</xdr:colOff>
      <xdr:row>13</xdr:row>
      <xdr:rowOff>177800</xdr:rowOff>
    </xdr:from>
    <xdr:to>
      <xdr:col>4</xdr:col>
      <xdr:colOff>1498600</xdr:colOff>
      <xdr:row>13</xdr:row>
      <xdr:rowOff>182186</xdr:rowOff>
    </xdr:to>
    <xdr:cxnSp macro="">
      <xdr:nvCxnSpPr>
        <xdr:cNvPr id="9" name="Rechte verbindingslijn 8">
          <a:extLst>
            <a:ext uri="{FF2B5EF4-FFF2-40B4-BE49-F238E27FC236}">
              <a16:creationId xmlns:a16="http://schemas.microsoft.com/office/drawing/2014/main" id="{B66D6AFE-C7EA-0C67-284D-9829F3A5C8A0}"/>
            </a:ext>
          </a:extLst>
        </xdr:cNvPr>
        <xdr:cNvCxnSpPr/>
      </xdr:nvCxnSpPr>
      <xdr:spPr>
        <a:xfrm flipV="1">
          <a:off x="6362004" y="4521200"/>
          <a:ext cx="1448496" cy="4386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466752</xdr:colOff>
      <xdr:row>5</xdr:row>
      <xdr:rowOff>0</xdr:rowOff>
    </xdr:from>
    <xdr:to>
      <xdr:col>5</xdr:col>
      <xdr:colOff>466752</xdr:colOff>
      <xdr:row>14</xdr:row>
      <xdr:rowOff>65127</xdr:rowOff>
    </xdr:to>
    <xdr:cxnSp macro="">
      <xdr:nvCxnSpPr>
        <xdr:cNvPr id="21" name="Rechte verbindingslijn met pijl 20">
          <a:extLst>
            <a:ext uri="{FF2B5EF4-FFF2-40B4-BE49-F238E27FC236}">
              <a16:creationId xmlns:a16="http://schemas.microsoft.com/office/drawing/2014/main" id="{E191F870-964E-CAB4-46AD-4273F12E0102}"/>
            </a:ext>
          </a:extLst>
        </xdr:cNvPr>
        <xdr:cNvCxnSpPr/>
      </xdr:nvCxnSpPr>
      <xdr:spPr>
        <a:xfrm>
          <a:off x="9020256" y="2062393"/>
          <a:ext cx="0" cy="2941623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542735</xdr:colOff>
      <xdr:row>17</xdr:row>
      <xdr:rowOff>50800</xdr:rowOff>
    </xdr:from>
    <xdr:to>
      <xdr:col>4</xdr:col>
      <xdr:colOff>1574800</xdr:colOff>
      <xdr:row>17</xdr:row>
      <xdr:rowOff>54274</xdr:rowOff>
    </xdr:to>
    <xdr:cxnSp macro="">
      <xdr:nvCxnSpPr>
        <xdr:cNvPr id="24" name="Rechte verbindingslijn 23">
          <a:extLst>
            <a:ext uri="{FF2B5EF4-FFF2-40B4-BE49-F238E27FC236}">
              <a16:creationId xmlns:a16="http://schemas.microsoft.com/office/drawing/2014/main" id="{E778DFE7-DF03-A575-480F-65AED8FB03C4}"/>
            </a:ext>
          </a:extLst>
        </xdr:cNvPr>
        <xdr:cNvCxnSpPr/>
      </xdr:nvCxnSpPr>
      <xdr:spPr>
        <a:xfrm flipH="1">
          <a:off x="6860171" y="5912338"/>
          <a:ext cx="1032065" cy="3474"/>
        </a:xfrm>
        <a:prstGeom prst="line">
          <a:avLst/>
        </a:prstGeom>
        <a:ln w="254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2072640</xdr:colOff>
      <xdr:row>14</xdr:row>
      <xdr:rowOff>213360</xdr:rowOff>
    </xdr:from>
    <xdr:to>
      <xdr:col>5</xdr:col>
      <xdr:colOff>284155</xdr:colOff>
      <xdr:row>14</xdr:row>
      <xdr:rowOff>214566</xdr:rowOff>
    </xdr:to>
    <xdr:cxnSp macro="">
      <xdr:nvCxnSpPr>
        <xdr:cNvPr id="28" name="Rechte verbindingslijn met pijl 27">
          <a:extLst>
            <a:ext uri="{FF2B5EF4-FFF2-40B4-BE49-F238E27FC236}">
              <a16:creationId xmlns:a16="http://schemas.microsoft.com/office/drawing/2014/main" id="{83D83841-F663-F54C-8159-1711AEAA0043}"/>
            </a:ext>
          </a:extLst>
        </xdr:cNvPr>
        <xdr:cNvCxnSpPr/>
      </xdr:nvCxnSpPr>
      <xdr:spPr>
        <a:xfrm>
          <a:off x="8382046" y="5310757"/>
          <a:ext cx="444164" cy="1206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477607</xdr:colOff>
      <xdr:row>15</xdr:row>
      <xdr:rowOff>32564</xdr:rowOff>
    </xdr:from>
    <xdr:to>
      <xdr:col>5</xdr:col>
      <xdr:colOff>477607</xdr:colOff>
      <xdr:row>17</xdr:row>
      <xdr:rowOff>75983</xdr:rowOff>
    </xdr:to>
    <xdr:cxnSp macro="">
      <xdr:nvCxnSpPr>
        <xdr:cNvPr id="33" name="Rechte verbindingslijn 32">
          <a:extLst>
            <a:ext uri="{FF2B5EF4-FFF2-40B4-BE49-F238E27FC236}">
              <a16:creationId xmlns:a16="http://schemas.microsoft.com/office/drawing/2014/main" id="{707201D4-10AE-0F21-9093-1ADF76ABBC8E}"/>
            </a:ext>
          </a:extLst>
        </xdr:cNvPr>
        <xdr:cNvCxnSpPr/>
      </xdr:nvCxnSpPr>
      <xdr:spPr>
        <a:xfrm>
          <a:off x="9031111" y="5177692"/>
          <a:ext cx="0" cy="803248"/>
        </a:xfrm>
        <a:prstGeom prst="line">
          <a:avLst/>
        </a:prstGeom>
        <a:ln w="254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1672925</xdr:colOff>
      <xdr:row>16</xdr:row>
      <xdr:rowOff>274320</xdr:rowOff>
    </xdr:from>
    <xdr:to>
      <xdr:col>4</xdr:col>
      <xdr:colOff>2138376</xdr:colOff>
      <xdr:row>17</xdr:row>
      <xdr:rowOff>195385</xdr:rowOff>
    </xdr:to>
    <xdr:sp macro="" textlink="">
      <xdr:nvSpPr>
        <xdr:cNvPr id="35" name="Gelijk aan 34">
          <a:extLst>
            <a:ext uri="{FF2B5EF4-FFF2-40B4-BE49-F238E27FC236}">
              <a16:creationId xmlns:a16="http://schemas.microsoft.com/office/drawing/2014/main" id="{0C6BCCD4-3062-2650-CD54-9E376380CDD5}"/>
            </a:ext>
          </a:extLst>
        </xdr:cNvPr>
        <xdr:cNvSpPr/>
      </xdr:nvSpPr>
      <xdr:spPr>
        <a:xfrm>
          <a:off x="7990361" y="5799363"/>
          <a:ext cx="465451" cy="300979"/>
        </a:xfrm>
        <a:prstGeom prst="mathEqual">
          <a:avLst>
            <a:gd name="adj1" fmla="val 12974"/>
            <a:gd name="adj2" fmla="val 18212"/>
          </a:avLst>
        </a:prstGeom>
        <a:solidFill>
          <a:schemeClr val="tx1">
            <a:lumMod val="85000"/>
            <a:lumOff val="1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>
            <a:solidFill>
              <a:schemeClr val="tx1"/>
            </a:solidFill>
          </a:endParaRPr>
        </a:p>
      </xdr:txBody>
    </xdr:sp>
    <xdr:clientData/>
  </xdr:twoCellAnchor>
  <xdr:twoCellAnchor>
    <xdr:from>
      <xdr:col>4</xdr:col>
      <xdr:colOff>2235373</xdr:colOff>
      <xdr:row>17</xdr:row>
      <xdr:rowOff>67405</xdr:rowOff>
    </xdr:from>
    <xdr:to>
      <xdr:col>5</xdr:col>
      <xdr:colOff>476825</xdr:colOff>
      <xdr:row>17</xdr:row>
      <xdr:rowOff>67405</xdr:rowOff>
    </xdr:to>
    <xdr:cxnSp macro="">
      <xdr:nvCxnSpPr>
        <xdr:cNvPr id="47" name="Rechte verbindingslijn met pijl 46">
          <a:extLst>
            <a:ext uri="{FF2B5EF4-FFF2-40B4-BE49-F238E27FC236}">
              <a16:creationId xmlns:a16="http://schemas.microsoft.com/office/drawing/2014/main" id="{63C02EDE-B1FF-7D42-B01E-310B99C9C31F}"/>
            </a:ext>
          </a:extLst>
        </xdr:cNvPr>
        <xdr:cNvCxnSpPr/>
      </xdr:nvCxnSpPr>
      <xdr:spPr>
        <a:xfrm flipH="1">
          <a:off x="8552809" y="5907234"/>
          <a:ext cx="477520" cy="0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551360</xdr:colOff>
      <xdr:row>17</xdr:row>
      <xdr:rowOff>57991</xdr:rowOff>
    </xdr:from>
    <xdr:to>
      <xdr:col>4</xdr:col>
      <xdr:colOff>551360</xdr:colOff>
      <xdr:row>18</xdr:row>
      <xdr:rowOff>63790</xdr:rowOff>
    </xdr:to>
    <xdr:cxnSp macro="">
      <xdr:nvCxnSpPr>
        <xdr:cNvPr id="51" name="Rechte verbindingslijn met pijl 50">
          <a:extLst>
            <a:ext uri="{FF2B5EF4-FFF2-40B4-BE49-F238E27FC236}">
              <a16:creationId xmlns:a16="http://schemas.microsoft.com/office/drawing/2014/main" id="{E6A4C315-F1CD-E64E-A9C8-D56DAFF8C6E1}"/>
            </a:ext>
          </a:extLst>
        </xdr:cNvPr>
        <xdr:cNvCxnSpPr/>
      </xdr:nvCxnSpPr>
      <xdr:spPr>
        <a:xfrm>
          <a:off x="6868796" y="5919529"/>
          <a:ext cx="0" cy="385714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7695</xdr:colOff>
      <xdr:row>20</xdr:row>
      <xdr:rowOff>101305</xdr:rowOff>
    </xdr:from>
    <xdr:to>
      <xdr:col>5</xdr:col>
      <xdr:colOff>19690</xdr:colOff>
      <xdr:row>20</xdr:row>
      <xdr:rowOff>110573</xdr:rowOff>
    </xdr:to>
    <xdr:cxnSp macro="">
      <xdr:nvCxnSpPr>
        <xdr:cNvPr id="67" name="Rechte verbindingslijn 66">
          <a:extLst>
            <a:ext uri="{FF2B5EF4-FFF2-40B4-BE49-F238E27FC236}">
              <a16:creationId xmlns:a16="http://schemas.microsoft.com/office/drawing/2014/main" id="{96306335-551D-7241-B516-5270C878755C}"/>
            </a:ext>
          </a:extLst>
        </xdr:cNvPr>
        <xdr:cNvCxnSpPr/>
      </xdr:nvCxnSpPr>
      <xdr:spPr>
        <a:xfrm flipV="1">
          <a:off x="5989395" y="7175205"/>
          <a:ext cx="2412295" cy="9268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142521</xdr:colOff>
      <xdr:row>19</xdr:row>
      <xdr:rowOff>365540</xdr:rowOff>
    </xdr:from>
    <xdr:to>
      <xdr:col>5</xdr:col>
      <xdr:colOff>378111</xdr:colOff>
      <xdr:row>21</xdr:row>
      <xdr:rowOff>26804</xdr:rowOff>
    </xdr:to>
    <xdr:sp macro="" textlink="">
      <xdr:nvSpPr>
        <xdr:cNvPr id="68" name="Kruis 67">
          <a:extLst>
            <a:ext uri="{FF2B5EF4-FFF2-40B4-BE49-F238E27FC236}">
              <a16:creationId xmlns:a16="http://schemas.microsoft.com/office/drawing/2014/main" id="{89326F82-63EE-9541-AC3D-2F46CCF3BCA7}"/>
            </a:ext>
          </a:extLst>
        </xdr:cNvPr>
        <xdr:cNvSpPr/>
      </xdr:nvSpPr>
      <xdr:spPr>
        <a:xfrm>
          <a:off x="8530103" y="7036529"/>
          <a:ext cx="235590" cy="233462"/>
        </a:xfrm>
        <a:prstGeom prst="plus">
          <a:avLst>
            <a:gd name="adj" fmla="val 42651"/>
          </a:avLst>
        </a:prstGeom>
        <a:solidFill>
          <a:schemeClr val="tx1">
            <a:lumMod val="85000"/>
            <a:lumOff val="1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2</xdr:col>
      <xdr:colOff>2936893</xdr:colOff>
      <xdr:row>15</xdr:row>
      <xdr:rowOff>18671</xdr:rowOff>
    </xdr:from>
    <xdr:to>
      <xdr:col>4</xdr:col>
      <xdr:colOff>0</xdr:colOff>
      <xdr:row>16</xdr:row>
      <xdr:rowOff>12700</xdr:rowOff>
    </xdr:to>
    <xdr:sp macro="" textlink="">
      <xdr:nvSpPr>
        <xdr:cNvPr id="71" name="Rechthoek 70">
          <a:extLst>
            <a:ext uri="{FF2B5EF4-FFF2-40B4-BE49-F238E27FC236}">
              <a16:creationId xmlns:a16="http://schemas.microsoft.com/office/drawing/2014/main" id="{D714F296-ECFB-EB4C-9AC8-2DF358790DD4}"/>
            </a:ext>
          </a:extLst>
        </xdr:cNvPr>
        <xdr:cNvSpPr/>
      </xdr:nvSpPr>
      <xdr:spPr>
        <a:xfrm>
          <a:off x="3559193" y="5124071"/>
          <a:ext cx="2752707" cy="375029"/>
        </a:xfrm>
        <a:prstGeom prst="rect">
          <a:avLst/>
        </a:prstGeom>
        <a:noFill/>
        <a:ln w="34925">
          <a:solidFill>
            <a:schemeClr val="accent4">
              <a:lumMod val="60000"/>
              <a:lumOff val="4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15893</xdr:colOff>
      <xdr:row>19</xdr:row>
      <xdr:rowOff>18671</xdr:rowOff>
    </xdr:from>
    <xdr:to>
      <xdr:col>5</xdr:col>
      <xdr:colOff>0</xdr:colOff>
      <xdr:row>20</xdr:row>
      <xdr:rowOff>12700</xdr:rowOff>
    </xdr:to>
    <xdr:sp macro="" textlink="">
      <xdr:nvSpPr>
        <xdr:cNvPr id="72" name="Rechthoek 71">
          <a:extLst>
            <a:ext uri="{FF2B5EF4-FFF2-40B4-BE49-F238E27FC236}">
              <a16:creationId xmlns:a16="http://schemas.microsoft.com/office/drawing/2014/main" id="{23B8820F-D377-444F-9084-DF946EE5D82D}"/>
            </a:ext>
          </a:extLst>
        </xdr:cNvPr>
        <xdr:cNvSpPr/>
      </xdr:nvSpPr>
      <xdr:spPr>
        <a:xfrm>
          <a:off x="6327793" y="6711571"/>
          <a:ext cx="2219307" cy="375029"/>
        </a:xfrm>
        <a:prstGeom prst="rect">
          <a:avLst/>
        </a:prstGeom>
        <a:noFill/>
        <a:ln w="34925">
          <a:solidFill>
            <a:schemeClr val="accent4">
              <a:lumMod val="60000"/>
              <a:lumOff val="4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0</xdr:col>
      <xdr:colOff>376813</xdr:colOff>
      <xdr:row>7</xdr:row>
      <xdr:rowOff>376813</xdr:rowOff>
    </xdr:from>
    <xdr:to>
      <xdr:col>5</xdr:col>
      <xdr:colOff>63500</xdr:colOff>
      <xdr:row>22</xdr:row>
      <xdr:rowOff>76200</xdr:rowOff>
    </xdr:to>
    <xdr:sp macro="" textlink="">
      <xdr:nvSpPr>
        <xdr:cNvPr id="83" name="Afgeronde rechthoek 82">
          <a:extLst>
            <a:ext uri="{FF2B5EF4-FFF2-40B4-BE49-F238E27FC236}">
              <a16:creationId xmlns:a16="http://schemas.microsoft.com/office/drawing/2014/main" id="{414534F5-755E-71B5-FE54-9A0DA5E695B6}"/>
            </a:ext>
          </a:extLst>
        </xdr:cNvPr>
        <xdr:cNvSpPr/>
      </xdr:nvSpPr>
      <xdr:spPr>
        <a:xfrm>
          <a:off x="376813" y="2827913"/>
          <a:ext cx="8068687" cy="4893687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542735</xdr:colOff>
      <xdr:row>30</xdr:row>
      <xdr:rowOff>50800</xdr:rowOff>
    </xdr:from>
    <xdr:to>
      <xdr:col>4</xdr:col>
      <xdr:colOff>1574800</xdr:colOff>
      <xdr:row>30</xdr:row>
      <xdr:rowOff>54274</xdr:rowOff>
    </xdr:to>
    <xdr:cxnSp macro="">
      <xdr:nvCxnSpPr>
        <xdr:cNvPr id="113" name="Rechte verbindingslijn 112">
          <a:extLst>
            <a:ext uri="{FF2B5EF4-FFF2-40B4-BE49-F238E27FC236}">
              <a16:creationId xmlns:a16="http://schemas.microsoft.com/office/drawing/2014/main" id="{540A15AB-D994-3F49-A16E-3049407C5964}"/>
            </a:ext>
          </a:extLst>
        </xdr:cNvPr>
        <xdr:cNvCxnSpPr/>
      </xdr:nvCxnSpPr>
      <xdr:spPr>
        <a:xfrm flipH="1">
          <a:off x="6529878" y="5898382"/>
          <a:ext cx="1032065" cy="3474"/>
        </a:xfrm>
        <a:prstGeom prst="line">
          <a:avLst/>
        </a:prstGeom>
        <a:ln w="254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809451</xdr:colOff>
      <xdr:row>4</xdr:row>
      <xdr:rowOff>377181</xdr:rowOff>
    </xdr:from>
    <xdr:to>
      <xdr:col>5</xdr:col>
      <xdr:colOff>811654</xdr:colOff>
      <xdr:row>27</xdr:row>
      <xdr:rowOff>334945</xdr:rowOff>
    </xdr:to>
    <xdr:cxnSp macro="">
      <xdr:nvCxnSpPr>
        <xdr:cNvPr id="114" name="Rechte verbindingslijn 113">
          <a:extLst>
            <a:ext uri="{FF2B5EF4-FFF2-40B4-BE49-F238E27FC236}">
              <a16:creationId xmlns:a16="http://schemas.microsoft.com/office/drawing/2014/main" id="{D146A651-6E65-B94A-BD7E-29645F18D4D9}"/>
            </a:ext>
          </a:extLst>
        </xdr:cNvPr>
        <xdr:cNvCxnSpPr/>
      </xdr:nvCxnSpPr>
      <xdr:spPr>
        <a:xfrm flipH="1">
          <a:off x="9191451" y="2053581"/>
          <a:ext cx="2203" cy="7831764"/>
        </a:xfrm>
        <a:prstGeom prst="line">
          <a:avLst/>
        </a:prstGeom>
        <a:ln w="254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1672925</xdr:colOff>
      <xdr:row>29</xdr:row>
      <xdr:rowOff>274320</xdr:rowOff>
    </xdr:from>
    <xdr:to>
      <xdr:col>4</xdr:col>
      <xdr:colOff>2138376</xdr:colOff>
      <xdr:row>30</xdr:row>
      <xdr:rowOff>195385</xdr:rowOff>
    </xdr:to>
    <xdr:sp macro="" textlink="">
      <xdr:nvSpPr>
        <xdr:cNvPr id="115" name="Gelijk aan 114">
          <a:extLst>
            <a:ext uri="{FF2B5EF4-FFF2-40B4-BE49-F238E27FC236}">
              <a16:creationId xmlns:a16="http://schemas.microsoft.com/office/drawing/2014/main" id="{E53AABA3-7EA6-E84E-9F4E-9ECDFB680B0A}"/>
            </a:ext>
          </a:extLst>
        </xdr:cNvPr>
        <xdr:cNvSpPr/>
      </xdr:nvSpPr>
      <xdr:spPr>
        <a:xfrm>
          <a:off x="7660068" y="5745089"/>
          <a:ext cx="465451" cy="297878"/>
        </a:xfrm>
        <a:prstGeom prst="mathEqual">
          <a:avLst>
            <a:gd name="adj1" fmla="val 12974"/>
            <a:gd name="adj2" fmla="val 18212"/>
          </a:avLst>
        </a:prstGeom>
        <a:solidFill>
          <a:schemeClr val="tx1">
            <a:lumMod val="85000"/>
            <a:lumOff val="1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>
            <a:solidFill>
              <a:schemeClr val="tx1"/>
            </a:solidFill>
          </a:endParaRPr>
        </a:p>
      </xdr:txBody>
    </xdr:sp>
    <xdr:clientData/>
  </xdr:twoCellAnchor>
  <xdr:twoCellAnchor>
    <xdr:from>
      <xdr:col>4</xdr:col>
      <xdr:colOff>2221417</xdr:colOff>
      <xdr:row>30</xdr:row>
      <xdr:rowOff>67405</xdr:rowOff>
    </xdr:from>
    <xdr:to>
      <xdr:col>5</xdr:col>
      <xdr:colOff>823407</xdr:colOff>
      <xdr:row>30</xdr:row>
      <xdr:rowOff>69781</xdr:rowOff>
    </xdr:to>
    <xdr:cxnSp macro="">
      <xdr:nvCxnSpPr>
        <xdr:cNvPr id="116" name="Rechte verbindingslijn met pijl 115">
          <a:extLst>
            <a:ext uri="{FF2B5EF4-FFF2-40B4-BE49-F238E27FC236}">
              <a16:creationId xmlns:a16="http://schemas.microsoft.com/office/drawing/2014/main" id="{12804669-1F14-F64C-9777-7C593A75D5D5}"/>
            </a:ext>
          </a:extLst>
        </xdr:cNvPr>
        <xdr:cNvCxnSpPr/>
      </xdr:nvCxnSpPr>
      <xdr:spPr>
        <a:xfrm flipH="1" flipV="1">
          <a:off x="8208560" y="10701910"/>
          <a:ext cx="1002429" cy="2376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551360</xdr:colOff>
      <xdr:row>30</xdr:row>
      <xdr:rowOff>57991</xdr:rowOff>
    </xdr:from>
    <xdr:to>
      <xdr:col>4</xdr:col>
      <xdr:colOff>551360</xdr:colOff>
      <xdr:row>31</xdr:row>
      <xdr:rowOff>63790</xdr:rowOff>
    </xdr:to>
    <xdr:cxnSp macro="">
      <xdr:nvCxnSpPr>
        <xdr:cNvPr id="117" name="Rechte verbindingslijn met pijl 116">
          <a:extLst>
            <a:ext uri="{FF2B5EF4-FFF2-40B4-BE49-F238E27FC236}">
              <a16:creationId xmlns:a16="http://schemas.microsoft.com/office/drawing/2014/main" id="{7CFFA30B-30B7-3747-B6D5-3E5654D54740}"/>
            </a:ext>
          </a:extLst>
        </xdr:cNvPr>
        <xdr:cNvCxnSpPr/>
      </xdr:nvCxnSpPr>
      <xdr:spPr>
        <a:xfrm>
          <a:off x="6538503" y="5905573"/>
          <a:ext cx="0" cy="382613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655934</xdr:colOff>
      <xdr:row>28</xdr:row>
      <xdr:rowOff>15212</xdr:rowOff>
    </xdr:from>
    <xdr:to>
      <xdr:col>6</xdr:col>
      <xdr:colOff>26382</xdr:colOff>
      <xdr:row>28</xdr:row>
      <xdr:rowOff>323730</xdr:rowOff>
    </xdr:to>
    <xdr:sp macro="" textlink="">
      <xdr:nvSpPr>
        <xdr:cNvPr id="123" name="Kruis 122">
          <a:extLst>
            <a:ext uri="{FF2B5EF4-FFF2-40B4-BE49-F238E27FC236}">
              <a16:creationId xmlns:a16="http://schemas.microsoft.com/office/drawing/2014/main" id="{72910EB5-755D-4045-8114-BE45CC0B2733}"/>
            </a:ext>
          </a:extLst>
        </xdr:cNvPr>
        <xdr:cNvSpPr/>
      </xdr:nvSpPr>
      <xdr:spPr>
        <a:xfrm rot="18933184">
          <a:off x="9037934" y="9946612"/>
          <a:ext cx="322948" cy="308518"/>
        </a:xfrm>
        <a:prstGeom prst="plus">
          <a:avLst>
            <a:gd name="adj" fmla="val 42651"/>
          </a:avLst>
        </a:prstGeom>
        <a:solidFill>
          <a:schemeClr val="tx1">
            <a:lumMod val="85000"/>
            <a:lumOff val="1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2386483</xdr:colOff>
      <xdr:row>28</xdr:row>
      <xdr:rowOff>181429</xdr:rowOff>
    </xdr:from>
    <xdr:to>
      <xdr:col>5</xdr:col>
      <xdr:colOff>597998</xdr:colOff>
      <xdr:row>28</xdr:row>
      <xdr:rowOff>182635</xdr:rowOff>
    </xdr:to>
    <xdr:cxnSp macro="">
      <xdr:nvCxnSpPr>
        <xdr:cNvPr id="126" name="Rechte verbindingslijn met pijl 125">
          <a:extLst>
            <a:ext uri="{FF2B5EF4-FFF2-40B4-BE49-F238E27FC236}">
              <a16:creationId xmlns:a16="http://schemas.microsoft.com/office/drawing/2014/main" id="{BA008002-6FE2-B849-AA15-DC98455272DB}"/>
            </a:ext>
          </a:extLst>
        </xdr:cNvPr>
        <xdr:cNvCxnSpPr/>
      </xdr:nvCxnSpPr>
      <xdr:spPr>
        <a:xfrm>
          <a:off x="8373626" y="10062308"/>
          <a:ext cx="611954" cy="1206"/>
        </a:xfrm>
        <a:prstGeom prst="straightConnector1">
          <a:avLst/>
        </a:prstGeom>
        <a:ln w="25400">
          <a:solidFill>
            <a:schemeClr val="tx1">
              <a:lumMod val="85000"/>
              <a:lumOff val="1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305778</xdr:colOff>
      <xdr:row>14</xdr:row>
      <xdr:rowOff>71037</xdr:rowOff>
    </xdr:from>
    <xdr:to>
      <xdr:col>5</xdr:col>
      <xdr:colOff>625237</xdr:colOff>
      <xdr:row>15</xdr:row>
      <xdr:rowOff>2742</xdr:rowOff>
    </xdr:to>
    <xdr:sp macro="" textlink="">
      <xdr:nvSpPr>
        <xdr:cNvPr id="127" name="Kruis 126">
          <a:extLst>
            <a:ext uri="{FF2B5EF4-FFF2-40B4-BE49-F238E27FC236}">
              <a16:creationId xmlns:a16="http://schemas.microsoft.com/office/drawing/2014/main" id="{13E9AE24-1767-1D40-B9F4-48D3C613AF4A}"/>
            </a:ext>
          </a:extLst>
        </xdr:cNvPr>
        <xdr:cNvSpPr/>
      </xdr:nvSpPr>
      <xdr:spPr>
        <a:xfrm rot="18933184">
          <a:off x="8687778" y="4795437"/>
          <a:ext cx="319459" cy="312705"/>
        </a:xfrm>
        <a:prstGeom prst="plus">
          <a:avLst>
            <a:gd name="adj" fmla="val 42651"/>
          </a:avLst>
        </a:prstGeom>
        <a:solidFill>
          <a:schemeClr val="tx1">
            <a:lumMod val="85000"/>
            <a:lumOff val="1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5</xdr:col>
      <xdr:colOff>809451</xdr:colOff>
      <xdr:row>28</xdr:row>
      <xdr:rowOff>362857</xdr:rowOff>
    </xdr:from>
    <xdr:to>
      <xdr:col>5</xdr:col>
      <xdr:colOff>809451</xdr:colOff>
      <xdr:row>30</xdr:row>
      <xdr:rowOff>83737</xdr:rowOff>
    </xdr:to>
    <xdr:cxnSp macro="">
      <xdr:nvCxnSpPr>
        <xdr:cNvPr id="128" name="Rechte verbindingslijn 127">
          <a:extLst>
            <a:ext uri="{FF2B5EF4-FFF2-40B4-BE49-F238E27FC236}">
              <a16:creationId xmlns:a16="http://schemas.microsoft.com/office/drawing/2014/main" id="{5302F5DB-3B9B-9245-AC76-1E3E6E6D6E1E}"/>
            </a:ext>
          </a:extLst>
        </xdr:cNvPr>
        <xdr:cNvCxnSpPr/>
      </xdr:nvCxnSpPr>
      <xdr:spPr>
        <a:xfrm>
          <a:off x="9197033" y="10243736"/>
          <a:ext cx="0" cy="474506"/>
        </a:xfrm>
        <a:prstGeom prst="line">
          <a:avLst/>
        </a:prstGeom>
        <a:ln w="254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376813</xdr:colOff>
      <xdr:row>24</xdr:row>
      <xdr:rowOff>313313</xdr:rowOff>
    </xdr:from>
    <xdr:to>
      <xdr:col>5</xdr:col>
      <xdr:colOff>63500</xdr:colOff>
      <xdr:row>34</xdr:row>
      <xdr:rowOff>88900</xdr:rowOff>
    </xdr:to>
    <xdr:sp macro="" textlink="">
      <xdr:nvSpPr>
        <xdr:cNvPr id="133" name="Afgeronde rechthoek 132">
          <a:extLst>
            <a:ext uri="{FF2B5EF4-FFF2-40B4-BE49-F238E27FC236}">
              <a16:creationId xmlns:a16="http://schemas.microsoft.com/office/drawing/2014/main" id="{BE200BCF-DEC0-EA40-A9FE-C78E6F0611E9}"/>
            </a:ext>
          </a:extLst>
        </xdr:cNvPr>
        <xdr:cNvSpPr/>
      </xdr:nvSpPr>
      <xdr:spPr>
        <a:xfrm>
          <a:off x="376813" y="8720713"/>
          <a:ext cx="8068687" cy="3382387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5</xdr:col>
      <xdr:colOff>552309</xdr:colOff>
      <xdr:row>2</xdr:row>
      <xdr:rowOff>365208</xdr:rowOff>
    </xdr:from>
    <xdr:to>
      <xdr:col>7</xdr:col>
      <xdr:colOff>264399</xdr:colOff>
      <xdr:row>4</xdr:row>
      <xdr:rowOff>311775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10" name="3D-model 9" descr="Push Pin">
              <a:extLst>
                <a:ext uri="{FF2B5EF4-FFF2-40B4-BE49-F238E27FC236}">
                  <a16:creationId xmlns:a16="http://schemas.microsoft.com/office/drawing/2014/main" id="{2923C3DF-3DE4-1328-3670-0F45440A4303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3">
                <am3d:spPr>
                  <a:xfrm rot="3432700">
                    <a:off x="0" y="0"/>
                    <a:ext cx="829690" cy="429167"/>
                  </a:xfrm>
                  <a:prstGeom prst="rect">
                    <a:avLst/>
                  </a:prstGeom>
                </am3d:spPr>
                <am3d:camera>
                  <am3d:pos x="0" y="0" z="55916273"/>
                  <am3d:up dx="0" dy="36000000" dz="0"/>
                  <am3d:lookAt x="0" y="0" z="0"/>
                  <am3d:perspective fov="2700000"/>
                </am3d:camera>
                <am3d:trans>
                  <am3d:meterPerModelUnit n="45454541" d="1000000"/>
                  <am3d:preTrans dx="0" dy="-1744261" dz="0"/>
                  <am3d:scale>
                    <am3d:sx n="1000000" d="1000000"/>
                    <am3d:sy n="1000000" d="1000000"/>
                    <am3d:sz n="1000000" d="1000000"/>
                  </am3d:scale>
                  <am3d:rot ax="6135815" ay="2779049" az="6403755"/>
                  <am3d:postTrans dx="0" dy="0" dz="0"/>
                </am3d:trans>
                <am3d:raster rName="Office3DRenderer" rVer="16.0.8326">
                  <am3d:blip r:embed="rId4"/>
                </am3d:raster>
                <am3d:objViewport viewportSz="883579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0" name="3D-model 9" descr="Push Pin">
              <a:extLst>
                <a:ext uri="{FF2B5EF4-FFF2-40B4-BE49-F238E27FC236}">
                  <a16:creationId xmlns:a16="http://schemas.microsoft.com/office/drawing/2014/main" id="{2923C3DF-3DE4-1328-3670-0F45440A4303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934309" y="1597108"/>
              <a:ext cx="829690" cy="429167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5</xdr:col>
      <xdr:colOff>752518</xdr:colOff>
      <xdr:row>0</xdr:row>
      <xdr:rowOff>792076</xdr:rowOff>
    </xdr:from>
    <xdr:to>
      <xdr:col>7</xdr:col>
      <xdr:colOff>63539</xdr:colOff>
      <xdr:row>2</xdr:row>
      <xdr:rowOff>342981</xdr:rowOff>
    </xdr:to>
    <mc:AlternateContent xmlns:mc="http://schemas.openxmlformats.org/markup-compatibility/2006">
      <mc:Choice xmlns:am3d="http://schemas.microsoft.com/office/drawing/2017/model3d" Requires="am3d">
        <xdr:graphicFrame macro="">
          <xdr:nvGraphicFramePr>
            <xdr:cNvPr id="3" name="3D-model 2" descr="Push Pin">
              <a:extLst>
                <a:ext uri="{FF2B5EF4-FFF2-40B4-BE49-F238E27FC236}">
                  <a16:creationId xmlns:a16="http://schemas.microsoft.com/office/drawing/2014/main" id="{9AD1069E-D4B8-CD42-AFDD-5B45DFA3F422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3">
                <am3d:spPr>
                  <a:xfrm rot="1947279">
                    <a:off x="0" y="0"/>
                    <a:ext cx="428621" cy="782805"/>
                  </a:xfrm>
                  <a:prstGeom prst="rect">
                    <a:avLst/>
                  </a:prstGeom>
                </am3d:spPr>
                <am3d:camera>
                  <am3d:pos x="0" y="0" z="55916273"/>
                  <am3d:up dx="0" dy="36000000" dz="0"/>
                  <am3d:lookAt x="0" y="0" z="0"/>
                  <am3d:perspective fov="2700000"/>
                </am3d:camera>
                <am3d:trans>
                  <am3d:meterPerModelUnit n="45454541" d="1000000"/>
                  <am3d:preTrans dx="0" dy="-1744261" dz="0"/>
                  <am3d:scale>
                    <am3d:sx n="1000000" d="1000000"/>
                    <am3d:sy n="1000000" d="1000000"/>
                    <am3d:sz n="1000000" d="1000000"/>
                  </am3d:scale>
                  <am3d:rot ax="6216497" ay="-3558061" az="-6343416"/>
                  <am3d:postTrans dx="0" dy="0" dz="0"/>
                </am3d:trans>
                <am3d:raster rName="Office3DRenderer" rVer="16.0.8326">
                  <am3d:blip r:embed="rId5"/>
                </am3d:raster>
                <am3d:objViewport viewportSz="882453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3" name="3D-model 2" descr="Push Pin">
              <a:extLst>
                <a:ext uri="{FF2B5EF4-FFF2-40B4-BE49-F238E27FC236}">
                  <a16:creationId xmlns:a16="http://schemas.microsoft.com/office/drawing/2014/main" id="{9AD1069E-D4B8-CD42-AFDD-5B45DFA3F422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9134518" y="792076"/>
              <a:ext cx="428621" cy="782805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376813</xdr:colOff>
      <xdr:row>36</xdr:row>
      <xdr:rowOff>313313</xdr:rowOff>
    </xdr:from>
    <xdr:to>
      <xdr:col>5</xdr:col>
      <xdr:colOff>63500</xdr:colOff>
      <xdr:row>51</xdr:row>
      <xdr:rowOff>63500</xdr:rowOff>
    </xdr:to>
    <xdr:sp macro="" textlink="">
      <xdr:nvSpPr>
        <xdr:cNvPr id="15" name="Afgeronde rechthoek 14">
          <a:extLst>
            <a:ext uri="{FF2B5EF4-FFF2-40B4-BE49-F238E27FC236}">
              <a16:creationId xmlns:a16="http://schemas.microsoft.com/office/drawing/2014/main" id="{0826DADA-EB5E-6040-83E7-8BF3EF918FBF}"/>
            </a:ext>
          </a:extLst>
        </xdr:cNvPr>
        <xdr:cNvSpPr/>
      </xdr:nvSpPr>
      <xdr:spPr>
        <a:xfrm>
          <a:off x="376813" y="13127613"/>
          <a:ext cx="8068687" cy="5490587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4</xdr:col>
      <xdr:colOff>38100</xdr:colOff>
      <xdr:row>42</xdr:row>
      <xdr:rowOff>177800</xdr:rowOff>
    </xdr:from>
    <xdr:to>
      <xdr:col>4</xdr:col>
      <xdr:colOff>1486596</xdr:colOff>
      <xdr:row>42</xdr:row>
      <xdr:rowOff>182186</xdr:rowOff>
    </xdr:to>
    <xdr:cxnSp macro="">
      <xdr:nvCxnSpPr>
        <xdr:cNvPr id="18" name="Rechte verbindingslijn 17">
          <a:extLst>
            <a:ext uri="{FF2B5EF4-FFF2-40B4-BE49-F238E27FC236}">
              <a16:creationId xmlns:a16="http://schemas.microsoft.com/office/drawing/2014/main" id="{9327EC60-3375-E842-A515-AF8CE7772DFB}"/>
            </a:ext>
          </a:extLst>
        </xdr:cNvPr>
        <xdr:cNvCxnSpPr/>
      </xdr:nvCxnSpPr>
      <xdr:spPr>
        <a:xfrm flipV="1">
          <a:off x="6019800" y="15278100"/>
          <a:ext cx="1448496" cy="4386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2400300</xdr:colOff>
      <xdr:row>49</xdr:row>
      <xdr:rowOff>177800</xdr:rowOff>
    </xdr:from>
    <xdr:to>
      <xdr:col>4</xdr:col>
      <xdr:colOff>1435796</xdr:colOff>
      <xdr:row>49</xdr:row>
      <xdr:rowOff>182186</xdr:rowOff>
    </xdr:to>
    <xdr:cxnSp macro="">
      <xdr:nvCxnSpPr>
        <xdr:cNvPr id="19" name="Rechte verbindingslijn 18">
          <a:extLst>
            <a:ext uri="{FF2B5EF4-FFF2-40B4-BE49-F238E27FC236}">
              <a16:creationId xmlns:a16="http://schemas.microsoft.com/office/drawing/2014/main" id="{E1756BB9-2EDC-A94B-8471-1B01087F1FF0}"/>
            </a:ext>
          </a:extLst>
        </xdr:cNvPr>
        <xdr:cNvCxnSpPr/>
      </xdr:nvCxnSpPr>
      <xdr:spPr>
        <a:xfrm flipV="1">
          <a:off x="5969000" y="17945100"/>
          <a:ext cx="1448496" cy="4386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1651000</xdr:colOff>
      <xdr:row>49</xdr:row>
      <xdr:rowOff>177800</xdr:rowOff>
    </xdr:from>
    <xdr:to>
      <xdr:col>4</xdr:col>
      <xdr:colOff>1892996</xdr:colOff>
      <xdr:row>49</xdr:row>
      <xdr:rowOff>177800</xdr:rowOff>
    </xdr:to>
    <xdr:cxnSp macro="">
      <xdr:nvCxnSpPr>
        <xdr:cNvPr id="20" name="Rechte verbindingslijn 19">
          <a:extLst>
            <a:ext uri="{FF2B5EF4-FFF2-40B4-BE49-F238E27FC236}">
              <a16:creationId xmlns:a16="http://schemas.microsoft.com/office/drawing/2014/main" id="{B43B2319-0A80-7641-9635-42D7E6157662}"/>
            </a:ext>
          </a:extLst>
        </xdr:cNvPr>
        <xdr:cNvCxnSpPr/>
      </xdr:nvCxnSpPr>
      <xdr:spPr>
        <a:xfrm>
          <a:off x="7632700" y="17945100"/>
          <a:ext cx="241996" cy="0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1663700</xdr:colOff>
      <xdr:row>42</xdr:row>
      <xdr:rowOff>177800</xdr:rowOff>
    </xdr:from>
    <xdr:to>
      <xdr:col>4</xdr:col>
      <xdr:colOff>1905696</xdr:colOff>
      <xdr:row>42</xdr:row>
      <xdr:rowOff>177800</xdr:rowOff>
    </xdr:to>
    <xdr:cxnSp macro="">
      <xdr:nvCxnSpPr>
        <xdr:cNvPr id="23" name="Rechte verbindingslijn 22">
          <a:extLst>
            <a:ext uri="{FF2B5EF4-FFF2-40B4-BE49-F238E27FC236}">
              <a16:creationId xmlns:a16="http://schemas.microsoft.com/office/drawing/2014/main" id="{ECCF15D6-568E-CC48-BE33-28FBCB649643}"/>
            </a:ext>
          </a:extLst>
        </xdr:cNvPr>
        <xdr:cNvCxnSpPr/>
      </xdr:nvCxnSpPr>
      <xdr:spPr>
        <a:xfrm>
          <a:off x="7645400" y="15278100"/>
          <a:ext cx="241996" cy="0"/>
        </a:xfrm>
        <a:prstGeom prst="line">
          <a:avLst/>
        </a:prstGeom>
        <a:ln w="38100"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</xdr:colOff>
      <xdr:row>0</xdr:row>
      <xdr:rowOff>355600</xdr:rowOff>
    </xdr:from>
    <xdr:to>
      <xdr:col>2</xdr:col>
      <xdr:colOff>2670810</xdr:colOff>
      <xdr:row>0</xdr:row>
      <xdr:rowOff>1137920</xdr:rowOff>
    </xdr:to>
    <xdr:pic>
      <xdr:nvPicPr>
        <xdr:cNvPr id="2" name="Afbeelding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1E3C721-5118-404B-9FD8-7D5204695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2780" y="355600"/>
          <a:ext cx="2640330" cy="782320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2</xdr:row>
      <xdr:rowOff>372533</xdr:rowOff>
    </xdr:from>
    <xdr:to>
      <xdr:col>6</xdr:col>
      <xdr:colOff>85041</xdr:colOff>
      <xdr:row>18</xdr:row>
      <xdr:rowOff>84667</xdr:rowOff>
    </xdr:to>
    <xdr:sp macro="" textlink="">
      <xdr:nvSpPr>
        <xdr:cNvPr id="3" name="Afgeronde rechthoek 2">
          <a:extLst>
            <a:ext uri="{FF2B5EF4-FFF2-40B4-BE49-F238E27FC236}">
              <a16:creationId xmlns:a16="http://schemas.microsoft.com/office/drawing/2014/main" id="{9E573B0B-6CF9-2844-877D-D3C6A6D2C515}"/>
            </a:ext>
          </a:extLst>
        </xdr:cNvPr>
        <xdr:cNvSpPr/>
      </xdr:nvSpPr>
      <xdr:spPr>
        <a:xfrm>
          <a:off x="389467" y="1981200"/>
          <a:ext cx="10228107" cy="5588000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0</xdr:col>
      <xdr:colOff>389467</xdr:colOff>
      <xdr:row>2</xdr:row>
      <xdr:rowOff>370468</xdr:rowOff>
    </xdr:from>
    <xdr:to>
      <xdr:col>6</xdr:col>
      <xdr:colOff>85041</xdr:colOff>
      <xdr:row>18</xdr:row>
      <xdr:rowOff>82602</xdr:rowOff>
    </xdr:to>
    <xdr:sp macro="" textlink="">
      <xdr:nvSpPr>
        <xdr:cNvPr id="4" name="Afgeronde rechthoek 3">
          <a:extLst>
            <a:ext uri="{FF2B5EF4-FFF2-40B4-BE49-F238E27FC236}">
              <a16:creationId xmlns:a16="http://schemas.microsoft.com/office/drawing/2014/main" id="{6B673958-4E5B-294B-9E6D-ACAF611A6B08}"/>
            </a:ext>
          </a:extLst>
        </xdr:cNvPr>
        <xdr:cNvSpPr/>
      </xdr:nvSpPr>
      <xdr:spPr>
        <a:xfrm>
          <a:off x="389467" y="1981200"/>
          <a:ext cx="10211794" cy="5566524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0</xdr:col>
      <xdr:colOff>386989</xdr:colOff>
      <xdr:row>19</xdr:row>
      <xdr:rowOff>325243</xdr:rowOff>
    </xdr:from>
    <xdr:to>
      <xdr:col>6</xdr:col>
      <xdr:colOff>82563</xdr:colOff>
      <xdr:row>34</xdr:row>
      <xdr:rowOff>92925</xdr:rowOff>
    </xdr:to>
    <xdr:sp macro="" textlink="">
      <xdr:nvSpPr>
        <xdr:cNvPr id="5" name="Afgeronde rechthoek 4">
          <a:extLst>
            <a:ext uri="{FF2B5EF4-FFF2-40B4-BE49-F238E27FC236}">
              <a16:creationId xmlns:a16="http://schemas.microsoft.com/office/drawing/2014/main" id="{4493A67E-C742-784F-A9CA-D419C35E7D46}"/>
            </a:ext>
          </a:extLst>
        </xdr:cNvPr>
        <xdr:cNvSpPr/>
      </xdr:nvSpPr>
      <xdr:spPr>
        <a:xfrm>
          <a:off x="386989" y="8177560"/>
          <a:ext cx="10211794" cy="5126463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0</xdr:col>
      <xdr:colOff>387195</xdr:colOff>
      <xdr:row>35</xdr:row>
      <xdr:rowOff>309756</xdr:rowOff>
    </xdr:from>
    <xdr:to>
      <xdr:col>6</xdr:col>
      <xdr:colOff>82769</xdr:colOff>
      <xdr:row>51</xdr:row>
      <xdr:rowOff>92927</xdr:rowOff>
    </xdr:to>
    <xdr:sp macro="" textlink="">
      <xdr:nvSpPr>
        <xdr:cNvPr id="6" name="Afgeronde rechthoek 5">
          <a:extLst>
            <a:ext uri="{FF2B5EF4-FFF2-40B4-BE49-F238E27FC236}">
              <a16:creationId xmlns:a16="http://schemas.microsoft.com/office/drawing/2014/main" id="{0972EE40-6EE3-9045-A2FD-3DBA7D2A932A}"/>
            </a:ext>
          </a:extLst>
        </xdr:cNvPr>
        <xdr:cNvSpPr/>
      </xdr:nvSpPr>
      <xdr:spPr>
        <a:xfrm>
          <a:off x="387195" y="13908049"/>
          <a:ext cx="10211794" cy="5498171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</xdr:colOff>
      <xdr:row>0</xdr:row>
      <xdr:rowOff>355600</xdr:rowOff>
    </xdr:from>
    <xdr:to>
      <xdr:col>2</xdr:col>
      <xdr:colOff>2670810</xdr:colOff>
      <xdr:row>0</xdr:row>
      <xdr:rowOff>1137920</xdr:rowOff>
    </xdr:to>
    <xdr:pic>
      <xdr:nvPicPr>
        <xdr:cNvPr id="2" name="Afbeelding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46DBCF4-526C-7547-B63E-FF7293C07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2780" y="355600"/>
          <a:ext cx="2640330" cy="782320"/>
        </a:xfrm>
        <a:prstGeom prst="rect">
          <a:avLst/>
        </a:prstGeom>
      </xdr:spPr>
    </xdr:pic>
    <xdr:clientData/>
  </xdr:twoCellAnchor>
  <xdr:twoCellAnchor>
    <xdr:from>
      <xdr:col>0</xdr:col>
      <xdr:colOff>378298</xdr:colOff>
      <xdr:row>2</xdr:row>
      <xdr:rowOff>364787</xdr:rowOff>
    </xdr:from>
    <xdr:to>
      <xdr:col>6</xdr:col>
      <xdr:colOff>82697</xdr:colOff>
      <xdr:row>18</xdr:row>
      <xdr:rowOff>94575</xdr:rowOff>
    </xdr:to>
    <xdr:sp macro="" textlink="">
      <xdr:nvSpPr>
        <xdr:cNvPr id="3" name="Afgeronde rechthoek 2">
          <a:extLst>
            <a:ext uri="{FF2B5EF4-FFF2-40B4-BE49-F238E27FC236}">
              <a16:creationId xmlns:a16="http://schemas.microsoft.com/office/drawing/2014/main" id="{77755A54-F88C-804C-B5F7-4600575AF446}"/>
            </a:ext>
          </a:extLst>
        </xdr:cNvPr>
        <xdr:cNvSpPr/>
      </xdr:nvSpPr>
      <xdr:spPr>
        <a:xfrm>
          <a:off x="378298" y="1972553"/>
          <a:ext cx="9242910" cy="5093511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  <xdr:twoCellAnchor>
    <xdr:from>
      <xdr:col>0</xdr:col>
      <xdr:colOff>378298</xdr:colOff>
      <xdr:row>20</xdr:row>
      <xdr:rowOff>317501</xdr:rowOff>
    </xdr:from>
    <xdr:to>
      <xdr:col>6</xdr:col>
      <xdr:colOff>82697</xdr:colOff>
      <xdr:row>30</xdr:row>
      <xdr:rowOff>76201</xdr:rowOff>
    </xdr:to>
    <xdr:sp macro="" textlink="">
      <xdr:nvSpPr>
        <xdr:cNvPr id="4" name="Afgeronde rechthoek 3">
          <a:extLst>
            <a:ext uri="{FF2B5EF4-FFF2-40B4-BE49-F238E27FC236}">
              <a16:creationId xmlns:a16="http://schemas.microsoft.com/office/drawing/2014/main" id="{8D3258AA-A5F4-3646-A032-7B8639B105B3}"/>
            </a:ext>
          </a:extLst>
        </xdr:cNvPr>
        <xdr:cNvSpPr/>
      </xdr:nvSpPr>
      <xdr:spPr>
        <a:xfrm>
          <a:off x="378298" y="8483601"/>
          <a:ext cx="9229399" cy="3187700"/>
        </a:xfrm>
        <a:prstGeom prst="roundRect">
          <a:avLst>
            <a:gd name="adj" fmla="val 904"/>
          </a:avLst>
        </a:prstGeom>
        <a:noFill/>
        <a:ln>
          <a:solidFill>
            <a:schemeClr val="bg1">
              <a:lumMod val="6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nl-NL" sz="1100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Taken" displayName="Taken" ref="C11:E16" totalsRowShown="0" headerRowDxfId="39" dataDxfId="38">
  <autoFilter ref="C11:E16" xr:uid="{00000000-0009-0000-0100-000002000000}"/>
  <tableColumns count="3">
    <tableColumn id="1" xr3:uid="{00000000-0010-0000-0000-000001000000}" name="UITGAVEN" dataDxfId="37"/>
    <tableColumn id="2" xr3:uid="{00000000-0010-0000-0000-000002000000}" name=" " dataDxfId="36"/>
    <tableColumn id="4" xr3:uid="{3E7821B1-2F0A-4349-BB24-CE04EB7AFA5D}" name="  " dataDxfId="35">
      <calculatedColumnFormula>Taken[[#This Row],[ ]]*F1</calculatedColumnFormula>
    </tableColumn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1" xr:uid="{85D0D305-4FD4-CF45-BE28-AA777D61B5D4}" name="Taken12" displayName="Taken12" ref="C28:E29" totalsRowShown="0" headerRowDxfId="34" dataDxfId="33">
  <autoFilter ref="C28:E29" xr:uid="{85D0D305-4FD4-CF45-BE28-AA777D61B5D4}"/>
  <tableColumns count="3">
    <tableColumn id="1" xr3:uid="{22189CD6-A6EE-764E-8D50-0EC41B7DF8DB}" name="INKOMSTEN" dataDxfId="32"/>
    <tableColumn id="2" xr3:uid="{0E8665B9-5869-CD42-B980-B53547C78DB2}" name=" " dataDxfId="31"/>
    <tableColumn id="4" xr3:uid="{C655638C-7611-F641-B5F8-472D27BC63F2}" name="  " dataDxfId="30">
      <calculatedColumnFormula>Inkomsten!F18</calculatedColumnFormula>
    </tableColumn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41401840-5259-4B45-8023-36239DA2B9A5}" name="Taken122" displayName="Taken122" ref="C40:E44" totalsRowShown="0" headerRowDxfId="29" dataDxfId="28">
  <autoFilter ref="C40:E44" xr:uid="{41401840-5259-4B45-8023-36239DA2B9A5}"/>
  <tableColumns count="3">
    <tableColumn id="1" xr3:uid="{707AFF69-1088-3145-860F-262CDFD00F19}" name="MAANDELIJSKTE INKOMSTEN -/- UITGAVEN" dataDxfId="27"/>
    <tableColumn id="2" xr3:uid="{4E63830F-01F6-A74E-8FD7-FAF2739A0F46}" name=" " dataDxfId="26"/>
    <tableColumn id="4" xr3:uid="{2AE8B91E-8E70-2E42-9C4E-E54DB9B7940F}" name="  " dataDxfId="25">
      <calculatedColumnFormula>E32</calculatedColumnFormula>
    </tableColumn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58326C41-1859-2043-B83D-E79A05DBB2E4}" name="Taken1227" displayName="Taken1227" ref="C47:E51" totalsRowShown="0" headerRowDxfId="24" dataDxfId="23">
  <autoFilter ref="C47:E51" xr:uid="{58326C41-1859-2043-B83D-E79A05DBB2E4}"/>
  <tableColumns count="3">
    <tableColumn id="1" xr3:uid="{E4524BE2-D284-F348-B9B5-4A0D4F6C4AFD}" name="EENMALIGE INKOMSTEN -/- UITGAVEN" dataDxfId="22"/>
    <tableColumn id="2" xr3:uid="{6EAD7EAB-7DEE-7449-9927-A5C6CB57A1F7}" name=" " dataDxfId="21"/>
    <tableColumn id="4" xr3:uid="{6A6E1B89-180A-524E-92FF-529FBFDE41B9}" name="  " dataDxfId="20">
      <calculatedColumnFormula>E39</calculatedColumnFormula>
    </tableColumn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5AB7DCA9-28F5-044C-B3CD-167C2EFFF674}" name="Taken5" displayName="Taken5" ref="C7:F18" totalsRowShown="0">
  <autoFilter ref="C7:F18" xr:uid="{00000000-0009-0000-0100-000002000000}"/>
  <tableColumns count="4">
    <tableColumn id="1" xr3:uid="{D28DAAE4-7545-4B41-98B8-2456F30516F3}" name="UITGAVEN" dataDxfId="19"/>
    <tableColumn id="2" xr3:uid="{F0CA7D1F-409C-A94F-A712-30B65E273E69}" name="Bedragen kun je aanpassen" dataDxfId="18"/>
    <tableColumn id="4" xr3:uid="{B18100DA-AEAA-4D4A-B5A0-749662B7C438}" name="Bedragen niet aanpassen" dataDxfId="17">
      <calculatedColumnFormula>Taken5[[#This Row],[Bedragen kun je aanpassen]]*F1</calculatedColumnFormula>
    </tableColumn>
    <tableColumn id="3" xr3:uid="{F985E76D-18AB-1F45-AA19-E955B53B8A5C}" name="In euro's invullen" dataDxfId="16"/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486CA2D6-9176-C442-9DF5-F405AA90A059}" name="Taken58" displayName="Taken58" ref="C24:F34" totalsRowShown="0">
  <autoFilter ref="C24:F34" xr:uid="{486CA2D6-9176-C442-9DF5-F405AA90A059}"/>
  <tableColumns count="4">
    <tableColumn id="1" xr3:uid="{BC7BF842-00EF-A04C-A7B6-4B6592DF7C38}" name="UITGAVEN" dataDxfId="15"/>
    <tableColumn id="2" xr3:uid="{AC208E04-11F0-C343-9DD6-489A2C1579A9}" name="Bedragen kun je aanpassen" dataDxfId="14"/>
    <tableColumn id="4" xr3:uid="{A5778795-7670-8C44-89D0-91A82AD84173}" name="Bedragen staan vast" dataDxfId="13">
      <calculatedColumnFormula>Taken58[[#This Row],[Bedragen kun je aanpassen]]*'Het overzicht'!F22</calculatedColumnFormula>
    </tableColumn>
    <tableColumn id="3" xr3:uid="{8A92D14F-EB3F-184F-A9A0-F515C16DF874}" name="In euro's invullen" dataDxfId="12"/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0F4D36BB-BEC0-9449-B8B0-05A54B3D178B}" name="Taken589" displayName="Taken589" ref="C40:F51" totalsRowShown="0">
  <autoFilter ref="C40:F51" xr:uid="{0F4D36BB-BEC0-9449-B8B0-05A54B3D178B}"/>
  <tableColumns count="4">
    <tableColumn id="1" xr3:uid="{0EE84F13-5C28-7F42-A331-075AE2BAF0E5}" name="UITGAVEN" dataDxfId="11"/>
    <tableColumn id="2" xr3:uid="{8D1A4EAF-1A6D-FA47-9E28-5343C234AA62}" name="Bedragen kun je aanpassen" dataDxfId="10"/>
    <tableColumn id="4" xr3:uid="{11521319-1ECD-9347-B25A-17A3C410920D}" name="Bedragen staan vast" dataDxfId="9">
      <calculatedColumnFormula>Taken589[[#This Row],[Bedragen kun je aanpassen]]*'Het overzicht'!F33</calculatedColumnFormula>
    </tableColumn>
    <tableColumn id="3" xr3:uid="{8D671184-579A-9E49-B6FB-25C585EF4E06}" name="In euro's invullen" dataDxfId="8"/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F2140345-E95B-D24F-AB10-71E14DDD5A77}" name="Taken56" displayName="Taken56" ref="C7:F18" totalsRowShown="0">
  <autoFilter ref="C7:F18" xr:uid="{00000000-0009-0000-0100-000002000000}"/>
  <tableColumns count="4">
    <tableColumn id="1" xr3:uid="{8366C339-85E1-D044-AD2C-3407739AD25D}" name="INKOMSTEN" dataDxfId="7"/>
    <tableColumn id="2" xr3:uid="{0042EA89-3698-7340-8E85-7F46F5CA977F}" name="Bedragen kun je aanpassen" dataDxfId="6"/>
    <tableColumn id="4" xr3:uid="{BDB63973-5514-6746-B99B-3E6376BDE88B}" name="Bedragen niet aanpassen" dataDxfId="5">
      <calculatedColumnFormula>Taken56[[#This Row],[Bedragen kun je aanpassen]]*'Het overzicht'!F3</calculatedColumnFormula>
    </tableColumn>
    <tableColumn id="3" xr3:uid="{62E0C201-F74C-9A49-B129-5A0413D89695}" name="In euro's invullen" dataDxfId="4"/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ables/table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C9836039-8C99-BD4D-9D3A-6854A3C79FF6}" name="Taken5613" displayName="Taken5613" ref="C25:F30" totalsRowShown="0">
  <autoFilter ref="C25:F30" xr:uid="{C9836039-8C99-BD4D-9D3A-6854A3C79FF6}"/>
  <tableColumns count="4">
    <tableColumn id="1" xr3:uid="{5F25E99D-248C-CC40-925A-0F09AFACDDE3}" name="GELDEN" dataDxfId="3"/>
    <tableColumn id="2" xr3:uid="{5CEE9A6D-3DC3-7442-BE26-8B3FF09F928E}" name="   " dataDxfId="2"/>
    <tableColumn id="4" xr3:uid="{28FB8CEF-5335-7E4B-B8CF-BE2EEDCACF9D}" name=" " dataDxfId="1">
      <calculatedColumnFormula>Taken5613[[#This Row],[   ]]*'Het overzicht'!F20</calculatedColumnFormula>
    </tableColumn>
    <tableColumn id="3" xr3:uid="{9EAC093E-19A9-7642-9D22-F3B937122726}" name="In euro's invullen" dataDxfId="0"/>
  </tableColumns>
  <tableStyleInfo name="Taken" showFirstColumn="1" showLastColumn="0" showRowStripes="1" showColumnStripes="0"/>
  <extLst>
    <ext xmlns:x14="http://schemas.microsoft.com/office/spreadsheetml/2009/9/main" uri="{504A1905-F514-4f6f-8877-14C23A59335A}">
      <x14:table altText="Tabel Takenlijst"/>
    </ext>
  </extLst>
</table>
</file>

<file path=xl/theme/theme1.xml><?xml version="1.0" encoding="utf-8"?>
<a:theme xmlns:a="http://schemas.openxmlformats.org/drawingml/2006/main" name="Office Theme">
  <a:themeElements>
    <a:clrScheme name="List">
      <a:dk1>
        <a:sysClr val="windowText" lastClr="000000"/>
      </a:dk1>
      <a:lt1>
        <a:sysClr val="window" lastClr="FFFFFF"/>
      </a:lt1>
      <a:dk2>
        <a:srgbClr val="1A1124"/>
      </a:dk2>
      <a:lt2>
        <a:srgbClr val="F6F6F7"/>
      </a:lt2>
      <a:accent1>
        <a:srgbClr val="1C639E"/>
      </a:accent1>
      <a:accent2>
        <a:srgbClr val="E85564"/>
      </a:accent2>
      <a:accent3>
        <a:srgbClr val="513C6C"/>
      </a:accent3>
      <a:accent4>
        <a:srgbClr val="E28017"/>
      </a:accent4>
      <a:accent5>
        <a:srgbClr val="DDBD35"/>
      </a:accent5>
      <a:accent6>
        <a:srgbClr val="2A8F6B"/>
      </a:accent6>
      <a:hlink>
        <a:srgbClr val="1CA1C4"/>
      </a:hlink>
      <a:folHlink>
        <a:srgbClr val="5F528A"/>
      </a:folHlink>
    </a:clrScheme>
    <a:fontScheme name="Arial">
      <a:majorFont>
        <a:latin typeface="Arial" panose="020B0604020202020204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ajorFont>
      <a:minorFont>
        <a:latin typeface="Arial" panose="020B0604020202020204"/>
        <a:ea typeface=""/>
        <a:cs typeface=""/>
        <a:font script="Jpan" typeface="ＭＳ Ｐゴシック"/>
        <a:font script="Hang" typeface="굴림"/>
        <a:font script="Hans" typeface="黑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curastage.com/vacatures-curacao/" TargetMode="External"/><Relationship Id="rId13" Type="http://schemas.openxmlformats.org/officeDocument/2006/relationships/hyperlink" Target="https://www.curastage.com/fotoalbum/" TargetMode="External"/><Relationship Id="rId18" Type="http://schemas.openxmlformats.org/officeDocument/2006/relationships/hyperlink" Target="https://www.curastage.com/stage-verpleegkundige-curacao/" TargetMode="External"/><Relationship Id="rId26" Type="http://schemas.openxmlformats.org/officeDocument/2006/relationships/printerSettings" Target="../printerSettings/printerSettings1.bin"/><Relationship Id="rId3" Type="http://schemas.openxmlformats.org/officeDocument/2006/relationships/hyperlink" Target="https://www.curastage.com/vrijwilliger-op-curacao/" TargetMode="External"/><Relationship Id="rId21" Type="http://schemas.openxmlformats.org/officeDocument/2006/relationships/hyperlink" Target="https://www.curastage.com/stage-horeca-curacao/" TargetMode="External"/><Relationship Id="rId7" Type="http://schemas.openxmlformats.org/officeDocument/2006/relationships/hyperlink" Target="https://www.curastage.com/huisvesting-curacao/" TargetMode="External"/><Relationship Id="rId12" Type="http://schemas.openxmlformats.org/officeDocument/2006/relationships/hyperlink" Target="https://www.curastage.com/over-ons/" TargetMode="External"/><Relationship Id="rId17" Type="http://schemas.openxmlformats.org/officeDocument/2006/relationships/hyperlink" Target="https://www.curastage.com/stage-onderwijsassistent-curacao/" TargetMode="External"/><Relationship Id="rId25" Type="http://schemas.openxmlformats.org/officeDocument/2006/relationships/hyperlink" Target="http://www.curastage.com/" TargetMode="External"/><Relationship Id="rId2" Type="http://schemas.openxmlformats.org/officeDocument/2006/relationships/hyperlink" Target="https://www.curastage.com/stage-lopen-op-curacao/" TargetMode="External"/><Relationship Id="rId16" Type="http://schemas.openxmlformats.org/officeDocument/2006/relationships/hyperlink" Target="https://www.curastage.com/marketing-stage-curacao/" TargetMode="External"/><Relationship Id="rId20" Type="http://schemas.openxmlformats.org/officeDocument/2006/relationships/hyperlink" Target="https://www.curastage.com/onderwijs-stage-curacao/" TargetMode="External"/><Relationship Id="rId1" Type="http://schemas.openxmlformats.org/officeDocument/2006/relationships/hyperlink" Target="http://www.curastage.com/" TargetMode="External"/><Relationship Id="rId6" Type="http://schemas.openxmlformats.org/officeDocument/2006/relationships/hyperlink" Target="https://www.curastage.com/procedure/" TargetMode="External"/><Relationship Id="rId11" Type="http://schemas.openxmlformats.org/officeDocument/2006/relationships/hyperlink" Target="https://www.curastage.com/vergunning/" TargetMode="External"/><Relationship Id="rId24" Type="http://schemas.openxmlformats.org/officeDocument/2006/relationships/hyperlink" Target="https://www.curastage.com/werkplek-curacao/" TargetMode="External"/><Relationship Id="rId5" Type="http://schemas.openxmlformats.org/officeDocument/2006/relationships/hyperlink" Target="https://www.curastage.com/pakketten/" TargetMode="External"/><Relationship Id="rId15" Type="http://schemas.openxmlformats.org/officeDocument/2006/relationships/hyperlink" Target="https://www.curastage.com/algemene-voorwaarden/" TargetMode="External"/><Relationship Id="rId23" Type="http://schemas.openxmlformats.org/officeDocument/2006/relationships/hyperlink" Target="https://www.curastage.com/werkervaring-curacao/" TargetMode="External"/><Relationship Id="rId10" Type="http://schemas.openxmlformats.org/officeDocument/2006/relationships/hyperlink" Target="https://www.curastage.com/veelgestelde-vragen/" TargetMode="External"/><Relationship Id="rId19" Type="http://schemas.openxmlformats.org/officeDocument/2006/relationships/hyperlink" Target="https://www.curastage.com/pabo-stage-curacao/" TargetMode="External"/><Relationship Id="rId4" Type="http://schemas.openxmlformats.org/officeDocument/2006/relationships/hyperlink" Target="https://www.curastage.com/vrijwilliger/" TargetMode="External"/><Relationship Id="rId9" Type="http://schemas.openxmlformats.org/officeDocument/2006/relationships/hyperlink" Target="https://www.curastage.com/informatie-curacao/" TargetMode="External"/><Relationship Id="rId14" Type="http://schemas.openxmlformats.org/officeDocument/2006/relationships/hyperlink" Target="https://www.curastage.com/contact/" TargetMode="External"/><Relationship Id="rId22" Type="http://schemas.openxmlformats.org/officeDocument/2006/relationships/hyperlink" Target="https://www.curastage.com/horeca-werk-curacao/" TargetMode="External"/><Relationship Id="rId27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7" Type="http://schemas.openxmlformats.org/officeDocument/2006/relationships/table" Target="../tables/table4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www.google.nl/search?q=1+ang+is+euro&amp;ei=zRtxY7PtJNeIwbkP-PaUgAk&amp;ved=0ahUKEwjzh_izyqv7AhVXRDABHXg7BZAQ4dUDCA4&amp;uact=5&amp;oq=1+ang+is+euro&amp;gs_lcp=Cgxnd3Mtd2l6LXNlcnAQAzIFCCEQoAEyCAghEBYQHhAdOgQIABBDOgYIABAKEEM6BQgAEIAEOgkIABBDEEYQggI6CggAEIAEEEYQggI6BggAEBYQHjoHCCEQoAEQCkoECEEYAEoECEYYAFAAWLcNYKYPaABwAXgAgAGxAYgB_guSAQQwLjEzmAEAoAEBwAEB&amp;sclient=gws-wiz-serp" TargetMode="External"/><Relationship Id="rId6" Type="http://schemas.openxmlformats.org/officeDocument/2006/relationships/table" Target="../tables/table3.xml"/><Relationship Id="rId5" Type="http://schemas.openxmlformats.org/officeDocument/2006/relationships/table" Target="../tables/table2.xml"/><Relationship Id="rId4" Type="http://schemas.openxmlformats.org/officeDocument/2006/relationships/table" Target="../tables/table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www.curastage.com/pakketten/" TargetMode="External"/><Relationship Id="rId6" Type="http://schemas.openxmlformats.org/officeDocument/2006/relationships/table" Target="../tables/table7.xml"/><Relationship Id="rId5" Type="http://schemas.openxmlformats.org/officeDocument/2006/relationships/table" Target="../tables/table6.xml"/><Relationship Id="rId4" Type="http://schemas.openxmlformats.org/officeDocument/2006/relationships/table" Target="../tables/table5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8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table" Target="../tables/table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48693-207B-0E43-BBC6-E739C8CB3EAF}">
  <sheetPr codeName="Blad4">
    <tabColor theme="4" tint="0.79998168889431442"/>
    <pageSetUpPr fitToPage="1"/>
  </sheetPr>
  <dimension ref="A1:K44"/>
  <sheetViews>
    <sheetView showGridLines="0" tabSelected="1" zoomScale="137" zoomScaleNormal="137" workbookViewId="0">
      <selection activeCell="D6" sqref="D6"/>
    </sheetView>
  </sheetViews>
  <sheetFormatPr baseColWidth="10" defaultColWidth="8.83203125" defaultRowHeight="30" customHeight="1" x14ac:dyDescent="0.15"/>
  <cols>
    <col min="1" max="1" width="3" customWidth="1"/>
    <col min="2" max="2" width="3.33203125" customWidth="1"/>
    <col min="3" max="3" width="16.5" style="6" customWidth="1"/>
    <col min="4" max="4" width="16.5" customWidth="1"/>
    <col min="5" max="5" width="20" customWidth="1"/>
    <col min="6" max="6" width="12.5" style="5" customWidth="1"/>
    <col min="7" max="7" width="12.6640625" customWidth="1"/>
    <col min="8" max="8" width="15" customWidth="1"/>
    <col min="9" max="10" width="2.83203125" customWidth="1"/>
    <col min="11" max="11" width="3.83203125" customWidth="1"/>
  </cols>
  <sheetData>
    <row r="1" spans="1:11" ht="96" customHeight="1" x14ac:dyDescent="0.2">
      <c r="C1" s="52"/>
      <c r="E1" s="53"/>
      <c r="F1" s="11"/>
    </row>
    <row r="2" spans="1:11" ht="30" customHeight="1" x14ac:dyDescent="0.25">
      <c r="C2" s="54"/>
      <c r="E2" s="12"/>
      <c r="F2" s="55"/>
      <c r="H2" s="55"/>
    </row>
    <row r="3" spans="1:11" ht="34" customHeight="1" x14ac:dyDescent="0.35">
      <c r="B3" s="56"/>
      <c r="C3" s="57" t="s">
        <v>1</v>
      </c>
      <c r="D3" s="58"/>
      <c r="E3" s="59"/>
      <c r="F3" s="4"/>
    </row>
    <row r="4" spans="1:11" ht="24" customHeight="1" x14ac:dyDescent="0.15">
      <c r="B4" s="19"/>
      <c r="C4" s="18"/>
      <c r="F4"/>
    </row>
    <row r="5" spans="1:11" ht="8" customHeight="1" x14ac:dyDescent="0.15">
      <c r="B5" s="17"/>
      <c r="C5"/>
      <c r="F5"/>
    </row>
    <row r="6" spans="1:11" ht="33" customHeight="1" x14ac:dyDescent="0.15">
      <c r="A6" s="18"/>
      <c r="B6" s="60"/>
      <c r="C6" s="83" t="s">
        <v>51</v>
      </c>
      <c r="D6" s="83" t="s">
        <v>3</v>
      </c>
      <c r="E6" s="83" t="s">
        <v>19</v>
      </c>
      <c r="F6" s="61"/>
      <c r="G6" s="84"/>
      <c r="H6" s="83" t="s">
        <v>52</v>
      </c>
      <c r="I6" s="84"/>
      <c r="J6" s="85"/>
      <c r="K6" s="62"/>
    </row>
    <row r="7" spans="1:11" ht="30" customHeight="1" x14ac:dyDescent="0.15">
      <c r="B7" s="14"/>
      <c r="F7"/>
    </row>
    <row r="8" spans="1:11" ht="30" customHeight="1" x14ac:dyDescent="0.15">
      <c r="B8" s="14"/>
      <c r="C8"/>
      <c r="F8"/>
    </row>
    <row r="9" spans="1:11" ht="30" customHeight="1" x14ac:dyDescent="0.35">
      <c r="B9" s="14"/>
      <c r="C9"/>
      <c r="F9" s="63" t="s">
        <v>80</v>
      </c>
      <c r="G9" s="64"/>
      <c r="H9" s="64"/>
      <c r="I9" s="64"/>
      <c r="J9" s="64"/>
      <c r="K9" s="64"/>
    </row>
    <row r="10" spans="1:11" ht="30" customHeight="1" x14ac:dyDescent="0.35">
      <c r="F10" s="63" t="s">
        <v>81</v>
      </c>
      <c r="G10" s="64"/>
      <c r="H10" s="64"/>
      <c r="I10" s="64"/>
      <c r="J10" s="64"/>
      <c r="K10" s="64"/>
    </row>
    <row r="11" spans="1:11" ht="30" customHeight="1" x14ac:dyDescent="0.35">
      <c r="F11" s="63" t="s">
        <v>82</v>
      </c>
      <c r="G11" s="64"/>
      <c r="H11" s="64"/>
      <c r="I11" s="64"/>
      <c r="J11" s="64"/>
      <c r="K11" s="64"/>
    </row>
    <row r="12" spans="1:11" ht="30" customHeight="1" x14ac:dyDescent="0.15">
      <c r="C12" s="13"/>
      <c r="F12" s="65"/>
      <c r="G12" s="66"/>
      <c r="H12" s="66"/>
      <c r="I12" s="66"/>
      <c r="J12" s="66"/>
      <c r="K12" s="66"/>
    </row>
    <row r="19" spans="1:11" ht="77" customHeight="1" x14ac:dyDescent="0.15"/>
    <row r="20" spans="1:11" ht="33" customHeight="1" x14ac:dyDescent="0.15">
      <c r="A20" s="18"/>
      <c r="B20" s="67"/>
      <c r="C20" s="83" t="s">
        <v>51</v>
      </c>
      <c r="D20" s="83" t="s">
        <v>3</v>
      </c>
      <c r="E20" s="83" t="s">
        <v>19</v>
      </c>
      <c r="F20" s="61"/>
      <c r="G20" s="84"/>
      <c r="H20" s="83" t="s">
        <v>52</v>
      </c>
      <c r="I20" s="84"/>
      <c r="J20" s="85"/>
      <c r="K20" s="62"/>
    </row>
    <row r="21" spans="1:11" ht="22" customHeight="1" x14ac:dyDescent="0.15">
      <c r="A21" s="18"/>
    </row>
    <row r="22" spans="1:11" ht="8" customHeight="1" x14ac:dyDescent="0.15">
      <c r="A22" s="18"/>
      <c r="B22" s="68"/>
      <c r="C22" s="69"/>
      <c r="D22" s="68"/>
      <c r="E22" s="68"/>
      <c r="F22" s="70"/>
      <c r="G22" s="68"/>
      <c r="H22" s="68"/>
      <c r="I22" s="68"/>
      <c r="J22" s="68"/>
      <c r="K22" s="68"/>
    </row>
    <row r="23" spans="1:11" ht="30" customHeight="1" x14ac:dyDescent="0.15">
      <c r="A23" s="71"/>
      <c r="B23" s="72"/>
      <c r="C23" s="73"/>
      <c r="D23" s="72"/>
      <c r="E23" s="72"/>
      <c r="F23" s="74"/>
      <c r="G23" s="72"/>
      <c r="H23" s="72"/>
      <c r="I23" s="72"/>
      <c r="J23" s="72"/>
      <c r="K23" s="72"/>
    </row>
    <row r="24" spans="1:11" ht="30" customHeight="1" x14ac:dyDescent="0.2">
      <c r="A24" s="71"/>
      <c r="B24" s="72"/>
      <c r="C24" s="75" t="s">
        <v>53</v>
      </c>
      <c r="D24" s="76"/>
      <c r="E24" s="75" t="s">
        <v>59</v>
      </c>
      <c r="F24" s="77"/>
      <c r="G24" s="75" t="s">
        <v>0</v>
      </c>
      <c r="H24" s="72"/>
      <c r="I24" s="72"/>
      <c r="J24" s="72"/>
      <c r="K24" s="72"/>
    </row>
    <row r="25" spans="1:11" ht="30" customHeight="1" x14ac:dyDescent="0.15">
      <c r="A25" s="78"/>
      <c r="B25" s="76"/>
      <c r="C25" s="86" t="s">
        <v>54</v>
      </c>
      <c r="D25" s="76"/>
      <c r="E25" s="86" t="s">
        <v>60</v>
      </c>
      <c r="F25" s="77"/>
      <c r="G25" s="86" t="s">
        <v>65</v>
      </c>
      <c r="H25" s="76"/>
      <c r="I25" s="72"/>
      <c r="J25" s="72"/>
      <c r="K25" s="72"/>
    </row>
    <row r="26" spans="1:11" ht="30" customHeight="1" x14ac:dyDescent="0.15">
      <c r="A26" s="78"/>
      <c r="B26" s="76"/>
      <c r="C26" s="86" t="s">
        <v>55</v>
      </c>
      <c r="D26" s="76"/>
      <c r="E26" s="86" t="s">
        <v>61</v>
      </c>
      <c r="F26" s="77"/>
      <c r="G26" s="86" t="s">
        <v>66</v>
      </c>
      <c r="H26" s="76"/>
      <c r="I26" s="72"/>
      <c r="J26" s="72"/>
      <c r="K26" s="72"/>
    </row>
    <row r="27" spans="1:11" ht="30" customHeight="1" x14ac:dyDescent="0.15">
      <c r="A27" s="78"/>
      <c r="B27" s="76"/>
      <c r="C27" s="86" t="s">
        <v>56</v>
      </c>
      <c r="D27" s="76"/>
      <c r="E27" s="86" t="s">
        <v>62</v>
      </c>
      <c r="F27" s="77"/>
      <c r="G27" s="86" t="s">
        <v>67</v>
      </c>
      <c r="H27" s="76"/>
      <c r="I27" s="72"/>
      <c r="J27" s="72"/>
      <c r="K27" s="72"/>
    </row>
    <row r="28" spans="1:11" ht="30" customHeight="1" x14ac:dyDescent="0.15">
      <c r="A28" s="78"/>
      <c r="B28" s="76"/>
      <c r="C28" s="86" t="s">
        <v>57</v>
      </c>
      <c r="D28" s="76"/>
      <c r="E28" s="86" t="s">
        <v>63</v>
      </c>
      <c r="F28" s="77"/>
      <c r="G28" s="86" t="s">
        <v>68</v>
      </c>
      <c r="H28" s="76"/>
      <c r="I28" s="72"/>
      <c r="J28" s="72"/>
      <c r="K28" s="72"/>
    </row>
    <row r="29" spans="1:11" ht="30" customHeight="1" x14ac:dyDescent="0.15">
      <c r="A29" s="78"/>
      <c r="B29" s="76"/>
      <c r="C29" s="86" t="s">
        <v>58</v>
      </c>
      <c r="D29" s="76"/>
      <c r="E29" s="86" t="s">
        <v>64</v>
      </c>
      <c r="F29" s="77"/>
      <c r="G29" s="76"/>
      <c r="H29" s="76"/>
      <c r="I29" s="72"/>
      <c r="J29" s="72"/>
      <c r="K29" s="72"/>
    </row>
    <row r="30" spans="1:11" ht="30" customHeight="1" x14ac:dyDescent="0.15">
      <c r="A30" s="78"/>
      <c r="B30" s="76"/>
      <c r="C30" s="79"/>
      <c r="D30" s="76"/>
      <c r="E30" s="76"/>
      <c r="F30" s="77"/>
      <c r="G30" s="76"/>
      <c r="H30" s="76"/>
      <c r="I30" s="72"/>
      <c r="J30" s="72"/>
      <c r="K30" s="72"/>
    </row>
    <row r="31" spans="1:11" ht="30" customHeight="1" x14ac:dyDescent="0.2">
      <c r="A31" s="78"/>
      <c r="B31" s="76"/>
      <c r="C31" s="75" t="s">
        <v>79</v>
      </c>
      <c r="D31" s="76"/>
      <c r="E31" s="76"/>
      <c r="F31" s="76"/>
      <c r="G31" s="75" t="s">
        <v>78</v>
      </c>
      <c r="H31" s="76"/>
      <c r="I31" s="72"/>
      <c r="J31" s="72"/>
      <c r="K31" s="72"/>
    </row>
    <row r="32" spans="1:11" ht="30" customHeight="1" x14ac:dyDescent="0.15">
      <c r="A32" s="78"/>
      <c r="B32" s="76"/>
      <c r="C32" s="86" t="s">
        <v>69</v>
      </c>
      <c r="D32" s="87"/>
      <c r="E32" s="86" t="s">
        <v>72</v>
      </c>
      <c r="F32" s="76"/>
      <c r="G32" s="86" t="s">
        <v>75</v>
      </c>
      <c r="H32" s="87"/>
      <c r="I32" s="72"/>
      <c r="J32" s="72"/>
      <c r="K32" s="72"/>
    </row>
    <row r="33" spans="1:11" ht="30" customHeight="1" x14ac:dyDescent="0.15">
      <c r="A33" s="78"/>
      <c r="B33" s="76"/>
      <c r="C33" s="86" t="s">
        <v>70</v>
      </c>
      <c r="D33" s="87"/>
      <c r="E33" s="86" t="s">
        <v>73</v>
      </c>
      <c r="F33" s="76"/>
      <c r="G33" s="86" t="s">
        <v>76</v>
      </c>
      <c r="H33" s="87"/>
      <c r="I33" s="72"/>
      <c r="J33" s="72"/>
      <c r="K33" s="72"/>
    </row>
    <row r="34" spans="1:11" ht="30" customHeight="1" x14ac:dyDescent="0.15">
      <c r="A34" s="78"/>
      <c r="B34" s="76"/>
      <c r="C34" s="86" t="s">
        <v>71</v>
      </c>
      <c r="D34" s="87"/>
      <c r="E34" s="86" t="s">
        <v>74</v>
      </c>
      <c r="F34" s="76"/>
      <c r="G34" s="86" t="s">
        <v>77</v>
      </c>
      <c r="H34" s="87"/>
      <c r="I34" s="72"/>
      <c r="J34" s="72"/>
      <c r="K34" s="72"/>
    </row>
    <row r="35" spans="1:11" ht="30" customHeight="1" x14ac:dyDescent="0.15">
      <c r="A35" s="71"/>
      <c r="B35" s="72"/>
      <c r="C35" s="73"/>
      <c r="D35" s="72"/>
      <c r="E35" s="72"/>
      <c r="F35" s="74"/>
      <c r="G35" s="72"/>
      <c r="H35" s="72"/>
      <c r="I35" s="72"/>
      <c r="J35" s="72"/>
      <c r="K35" s="72"/>
    </row>
    <row r="36" spans="1:11" ht="30" customHeight="1" x14ac:dyDescent="0.15">
      <c r="A36" s="71"/>
      <c r="B36" s="72"/>
      <c r="C36" s="73"/>
      <c r="D36" s="72"/>
      <c r="E36" s="72"/>
      <c r="F36" s="74"/>
      <c r="G36" s="72"/>
      <c r="H36" s="72"/>
      <c r="I36" s="72"/>
      <c r="J36" s="72"/>
      <c r="K36" s="72"/>
    </row>
    <row r="37" spans="1:11" ht="30" customHeight="1" x14ac:dyDescent="0.15">
      <c r="A37" s="18"/>
    </row>
    <row r="41" spans="1:11" ht="30" customHeight="1" x14ac:dyDescent="0.3">
      <c r="C41" s="80"/>
    </row>
    <row r="42" spans="1:11" ht="30" customHeight="1" x14ac:dyDescent="0.15">
      <c r="C42" s="81"/>
    </row>
    <row r="43" spans="1:11" ht="30" customHeight="1" x14ac:dyDescent="0.15">
      <c r="C43" s="81"/>
    </row>
    <row r="44" spans="1:11" ht="30" customHeight="1" x14ac:dyDescent="0.15">
      <c r="C44" s="82"/>
    </row>
  </sheetData>
  <sheetProtection algorithmName="SHA-512" hashValue="KK+5SLuhYFkY9wsp8tLqgifo324++WljIDD0zrEVLCLgz4bJM3QfxSUxWDhPdR3vaiWQZrpJpxourNAQ+9rgpw==" saltValue="j4eqbHZZpoUGmU+Qgpq6JA==" spinCount="100000" sheet="1" insertHyperlinks="0" selectLockedCells="1"/>
  <hyperlinks>
    <hyperlink ref="C6" location="'Het overzicht'!C15" display="'Het overzicht'!C15" xr:uid="{49C7FACB-1CD9-5D4F-A61B-A3ECC0D45A53}"/>
    <hyperlink ref="D6" location="Uitgaven!C15" display="Overzicht" xr:uid="{DE3B3633-EA10-9C41-8048-8D825F94B8D8}"/>
    <hyperlink ref="E6" location="Inkomsten!C15" display="Inkomsten" xr:uid="{30889427-3F1E-DB41-9170-ABB245DDDCFC}"/>
    <hyperlink ref="H6" r:id="rId1" xr:uid="{6B02E700-CF2C-7C47-88D9-7DB7E6A47930}"/>
    <hyperlink ref="C25" r:id="rId2" display="https://www.curastage.com/stage-lopen-op-curacao/" xr:uid="{BB7452A7-95B5-6D4F-AE2C-C66F2AAE71B9}"/>
    <hyperlink ref="C26" r:id="rId3" display="https://www.curastage.com/vrijwilliger-op-curacao/" xr:uid="{12549F16-1408-554A-A67D-F21ED0364B20}"/>
    <hyperlink ref="C27" r:id="rId4" display="https://www.curastage.com/vrijwilliger/" xr:uid="{DF092DAE-EA2A-8A42-B76C-283A515AABB2}"/>
    <hyperlink ref="C28" r:id="rId5" display="https://www.curastage.com/pakketten/" xr:uid="{033DE4A7-BC09-034E-8A5C-C7D0B00219C6}"/>
    <hyperlink ref="C29" r:id="rId6" display="https://www.curastage.com/procedure/" xr:uid="{36AA1A3B-9B1E-5F43-88A7-2A817E0D4135}"/>
    <hyperlink ref="E25" r:id="rId7" display="https://www.curastage.com/huisvesting-curacao/" xr:uid="{9D60AADB-B316-364A-ADAD-3332D70E98D7}"/>
    <hyperlink ref="E26" r:id="rId8" display="https://www.curastage.com/vacatures-curacao/" xr:uid="{17242AB3-9920-F840-9F18-E9E547E8D516}"/>
    <hyperlink ref="E27" r:id="rId9" display="https://www.curastage.com/informatie-curacao/" xr:uid="{27E525FE-4CBF-0046-9754-4508E5F4ABFE}"/>
    <hyperlink ref="E28" r:id="rId10" display="https://www.curastage.com/veelgestelde-vragen/" xr:uid="{E79A8E54-4D4D-8643-A20D-AC5F2B52D201}"/>
    <hyperlink ref="E29" r:id="rId11" display="https://www.curastage.com/vergunning/" xr:uid="{3E608143-2C0D-F841-A0B6-5EC309088401}"/>
    <hyperlink ref="G25" r:id="rId12" display="https://www.curastage.com/over-ons/" xr:uid="{4B243E29-D7C3-1445-9926-63AE211CE6C4}"/>
    <hyperlink ref="G26" r:id="rId13" display="https://www.curastage.com/fotoalbum/" xr:uid="{A89691E9-9164-C348-95A9-403DAC0373B4}"/>
    <hyperlink ref="G27" r:id="rId14" display="https://www.curastage.com/contact/" xr:uid="{7451FDAA-6B56-464C-BC67-26D3316E3F14}"/>
    <hyperlink ref="G28" r:id="rId15" display="https://www.curastage.com/algemene-voorwaarden/" xr:uid="{0E0E6BB4-A440-FB45-B66B-E5E32C3E41E5}"/>
    <hyperlink ref="C32" r:id="rId16" display="https://www.curastage.com/marketing-stage-curacao/" xr:uid="{2CC32B87-CFB6-344A-902A-4A7F0CA6AE18}"/>
    <hyperlink ref="C33" r:id="rId17" display="https://www.curastage.com/stage-onderwijsassistent-curacao/" xr:uid="{04195C35-2E33-084C-BB33-DBCC25FBE569}"/>
    <hyperlink ref="C34" r:id="rId18" display="https://www.curastage.com/stage-verpleegkundige-curacao/" xr:uid="{16F71C14-3443-6F43-A82E-48409B2AD944}"/>
    <hyperlink ref="E32" r:id="rId19" display="https://www.curastage.com/pabo-stage-curacao/" xr:uid="{B815F166-76F0-D943-81CD-62605D1CCDBF}"/>
    <hyperlink ref="E33" r:id="rId20" display="https://www.curastage.com/onderwijs-stage-curacao/" xr:uid="{F77D5850-0A7A-5C47-A5A3-3BC96314C2D4}"/>
    <hyperlink ref="E34" r:id="rId21" display="https://www.curastage.com/stage-horeca-curacao/" xr:uid="{59953F7F-C697-D14D-A3D6-BC44E6E15C59}"/>
    <hyperlink ref="G32" r:id="rId22" display="https://www.curastage.com/horeca-werk-curacao/" xr:uid="{DA452CBF-E08A-2D40-954E-B864F937443A}"/>
    <hyperlink ref="G33" r:id="rId23" display="https://www.curastage.com/werkervaring-curacao/" xr:uid="{80F06520-6212-114F-B3C3-CCDC6DE289DE}"/>
    <hyperlink ref="G34" r:id="rId24" display="https://www.curastage.com/werkplek-curacao/" xr:uid="{C83B29D8-2944-B54C-8B99-2FB410560468}"/>
    <hyperlink ref="C20" location="'Het overzicht'!C15" display="'Het overzicht'!C15" xr:uid="{D6F86A70-7E48-0345-8586-CEBF2AC62DA2}"/>
    <hyperlink ref="D20" location="Uitgaven!C15" display="Overzicht" xr:uid="{0AF4F2A3-3409-A04E-97F3-6F613491647C}"/>
    <hyperlink ref="E20" location="Inkomsten!C15" display="Inkomsten" xr:uid="{85A1F73F-A826-6A43-958C-4728B52F10A5}"/>
    <hyperlink ref="H20" r:id="rId25" xr:uid="{BD3CA699-25C7-6048-B6C5-3F84AB5770BD}"/>
  </hyperlinks>
  <printOptions horizontalCentered="1"/>
  <pageMargins left="0.2" right="0.2" top="0.36" bottom="0.2" header="0.3" footer="0.3"/>
  <pageSetup paperSize="9" scale="79" fitToHeight="0" orientation="portrait" horizontalDpi="4294967293" r:id="rId26"/>
  <headerFooter differentFirst="1">
    <oddFooter>Page &amp;P of &amp;N</oddFooter>
  </headerFooter>
  <drawing r:id="rId2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Blad1">
    <tabColor theme="4" tint="0.79998168889431442"/>
    <pageSetUpPr fitToPage="1"/>
  </sheetPr>
  <dimension ref="B1:H51"/>
  <sheetViews>
    <sheetView showGridLines="0" zoomScaleNormal="100" workbookViewId="0">
      <selection activeCell="F3" sqref="F3"/>
    </sheetView>
  </sheetViews>
  <sheetFormatPr baseColWidth="10" defaultColWidth="8.83203125" defaultRowHeight="30" customHeight="1" x14ac:dyDescent="0.15"/>
  <cols>
    <col min="1" max="1" width="5.6640625" customWidth="1"/>
    <col min="2" max="2" width="2.5" customWidth="1"/>
    <col min="3" max="3" width="38.6640625" style="6" customWidth="1"/>
    <col min="4" max="4" width="31.6640625" customWidth="1"/>
    <col min="5" max="5" width="31.5" customWidth="1"/>
    <col min="6" max="6" width="12.5" style="5" customWidth="1"/>
    <col min="7" max="7" width="2.1640625" customWidth="1"/>
  </cols>
  <sheetData>
    <row r="1" spans="2:8" ht="94" customHeight="1" x14ac:dyDescent="0.2">
      <c r="C1" s="1"/>
      <c r="D1" s="98" t="s">
        <v>11</v>
      </c>
      <c r="F1" s="11"/>
    </row>
    <row r="2" spans="2:8" ht="3" customHeight="1" thickBot="1" x14ac:dyDescent="0.25">
      <c r="C2" s="1"/>
      <c r="E2" s="15"/>
      <c r="F2" s="11"/>
    </row>
    <row r="3" spans="2:8" ht="30" customHeight="1" thickBot="1" x14ac:dyDescent="0.3">
      <c r="C3" s="2" t="s">
        <v>51</v>
      </c>
      <c r="E3" s="90" t="s">
        <v>88</v>
      </c>
      <c r="F3" s="100">
        <v>0.54</v>
      </c>
      <c r="H3" s="16"/>
    </row>
    <row r="4" spans="2:8" ht="8" customHeight="1" thickBot="1" x14ac:dyDescent="0.3">
      <c r="C4" s="2"/>
      <c r="E4" s="12"/>
      <c r="F4" s="16"/>
      <c r="H4" s="16"/>
    </row>
    <row r="5" spans="2:8" ht="30" customHeight="1" thickBot="1" x14ac:dyDescent="0.3">
      <c r="C5" s="2"/>
      <c r="E5" s="90" t="s">
        <v>92</v>
      </c>
      <c r="F5" s="101">
        <v>2.5</v>
      </c>
      <c r="H5" s="16"/>
    </row>
    <row r="6" spans="2:8" ht="14" customHeight="1" x14ac:dyDescent="0.25">
      <c r="C6" s="2"/>
      <c r="E6" s="90"/>
      <c r="F6" s="142"/>
      <c r="H6" s="16"/>
    </row>
    <row r="7" spans="2:8" ht="17" customHeight="1" x14ac:dyDescent="0.15">
      <c r="E7" s="10"/>
      <c r="F7" s="4"/>
    </row>
    <row r="8" spans="2:8" ht="35" customHeight="1" x14ac:dyDescent="0.15">
      <c r="C8" s="121" t="s">
        <v>89</v>
      </c>
      <c r="E8" s="18"/>
      <c r="F8" s="17"/>
    </row>
    <row r="9" spans="2:8" ht="24" customHeight="1" x14ac:dyDescent="0.15">
      <c r="B9" s="38"/>
      <c r="C9" s="122" t="s">
        <v>31</v>
      </c>
      <c r="D9" s="123"/>
      <c r="E9" s="123"/>
      <c r="F9" s="19"/>
      <c r="G9" s="18"/>
    </row>
    <row r="10" spans="2:8" ht="8" customHeight="1" x14ac:dyDescent="0.15">
      <c r="C10"/>
      <c r="D10" s="18"/>
      <c r="E10" s="18"/>
      <c r="F10" s="17"/>
    </row>
    <row r="11" spans="2:8" ht="22" customHeight="1" x14ac:dyDescent="0.15">
      <c r="C11" s="3" t="s">
        <v>4</v>
      </c>
      <c r="D11" s="113" t="s">
        <v>33</v>
      </c>
      <c r="E11" s="113" t="s">
        <v>85</v>
      </c>
      <c r="F11" s="124"/>
    </row>
    <row r="12" spans="2:8" ht="30" customHeight="1" x14ac:dyDescent="0.15">
      <c r="C12" s="125" t="s">
        <v>10</v>
      </c>
      <c r="D12" s="118"/>
      <c r="E12" s="126">
        <f>Uitgaven!F18</f>
        <v>0</v>
      </c>
      <c r="F12" s="14"/>
    </row>
    <row r="13" spans="2:8" ht="30" customHeight="1" thickBot="1" x14ac:dyDescent="0.2">
      <c r="C13" s="125" t="s">
        <v>21</v>
      </c>
      <c r="D13" s="118"/>
      <c r="E13" s="126">
        <f>Uitgaven!F34</f>
        <v>0</v>
      </c>
      <c r="F13" s="14"/>
    </row>
    <row r="14" spans="2:8" ht="30" customHeight="1" x14ac:dyDescent="0.15">
      <c r="C14" s="117"/>
      <c r="D14" s="118"/>
      <c r="E14" s="106"/>
      <c r="F14" s="14"/>
    </row>
    <row r="15" spans="2:8" ht="30" customHeight="1" thickBot="1" x14ac:dyDescent="0.2">
      <c r="C15" s="127" t="s">
        <v>90</v>
      </c>
      <c r="D15" s="118"/>
      <c r="E15" s="128">
        <f>E12+E13</f>
        <v>0</v>
      </c>
      <c r="F15" s="14"/>
    </row>
    <row r="16" spans="2:8" ht="30" customHeight="1" x14ac:dyDescent="0.15">
      <c r="C16" s="103" t="s">
        <v>91</v>
      </c>
      <c r="D16" s="129">
        <f>Uitgaven!F51</f>
        <v>0</v>
      </c>
      <c r="E16" s="130"/>
    </row>
    <row r="18" spans="2:5" ht="30" customHeight="1" thickBot="1" x14ac:dyDescent="0.2"/>
    <row r="19" spans="2:5" ht="35" customHeight="1" thickBot="1" x14ac:dyDescent="0.2">
      <c r="C19" s="102" t="s">
        <v>87</v>
      </c>
      <c r="D19" s="131" t="s">
        <v>86</v>
      </c>
      <c r="E19" s="132">
        <f>E15*F5</f>
        <v>0</v>
      </c>
    </row>
    <row r="20" spans="2:5" ht="30" customHeight="1" x14ac:dyDescent="0.15">
      <c r="C20" s="103" t="s">
        <v>91</v>
      </c>
      <c r="E20" s="133">
        <f>D16</f>
        <v>0</v>
      </c>
    </row>
    <row r="21" spans="2:5" ht="15" customHeight="1" thickBot="1" x14ac:dyDescent="0.2"/>
    <row r="22" spans="2:5" ht="30" customHeight="1" x14ac:dyDescent="0.15">
      <c r="B22" s="134"/>
      <c r="C22" s="135" t="s">
        <v>111</v>
      </c>
      <c r="D22" s="134"/>
      <c r="E22" s="136">
        <f>E19+E20</f>
        <v>0</v>
      </c>
    </row>
    <row r="24" spans="2:5" ht="30" customHeight="1" x14ac:dyDescent="0.15">
      <c r="D24" s="6"/>
    </row>
    <row r="26" spans="2:5" ht="30" customHeight="1" x14ac:dyDescent="0.15">
      <c r="B26" s="23"/>
      <c r="C26" s="24" t="s">
        <v>93</v>
      </c>
      <c r="D26" s="137"/>
      <c r="E26" s="137"/>
    </row>
    <row r="27" spans="2:5" ht="30" customHeight="1" x14ac:dyDescent="0.15">
      <c r="C27"/>
      <c r="D27" s="18"/>
      <c r="E27" s="18"/>
    </row>
    <row r="28" spans="2:5" ht="30" customHeight="1" x14ac:dyDescent="0.15">
      <c r="C28" s="3" t="s">
        <v>17</v>
      </c>
      <c r="D28" s="113" t="s">
        <v>33</v>
      </c>
      <c r="E28" s="113" t="s">
        <v>85</v>
      </c>
    </row>
    <row r="29" spans="2:5" ht="30" customHeight="1" x14ac:dyDescent="0.15">
      <c r="C29" s="127" t="s">
        <v>94</v>
      </c>
      <c r="D29" s="118"/>
      <c r="E29" s="105">
        <f>Inkomsten!F18</f>
        <v>0</v>
      </c>
    </row>
    <row r="31" spans="2:5" ht="30" customHeight="1" thickBot="1" x14ac:dyDescent="0.2"/>
    <row r="32" spans="2:5" ht="30" customHeight="1" thickBot="1" x14ac:dyDescent="0.2">
      <c r="C32" s="102" t="s">
        <v>87</v>
      </c>
      <c r="D32" s="131" t="s">
        <v>86</v>
      </c>
      <c r="E32" s="138" cm="1">
        <f t="array" ref="E32">Taken12[[  ]]*F5</f>
        <v>0</v>
      </c>
    </row>
    <row r="33" spans="2:6" ht="14" customHeight="1" thickBot="1" x14ac:dyDescent="0.2"/>
    <row r="34" spans="2:6" ht="30" customHeight="1" thickBot="1" x14ac:dyDescent="0.2">
      <c r="C34" s="102" t="s">
        <v>100</v>
      </c>
      <c r="D34" s="131"/>
      <c r="E34" s="104">
        <f>Inkomsten!F30</f>
        <v>100</v>
      </c>
    </row>
    <row r="38" spans="2:6" ht="30" customHeight="1" x14ac:dyDescent="0.15">
      <c r="B38" s="110"/>
      <c r="C38" s="111" t="s">
        <v>108</v>
      </c>
      <c r="D38" s="112"/>
      <c r="E38" s="112"/>
    </row>
    <row r="39" spans="2:6" ht="30" customHeight="1" x14ac:dyDescent="0.15">
      <c r="C39"/>
      <c r="D39" s="18"/>
      <c r="E39" s="18"/>
    </row>
    <row r="40" spans="2:6" ht="30" customHeight="1" x14ac:dyDescent="0.15">
      <c r="C40" s="3" t="s">
        <v>106</v>
      </c>
      <c r="D40" s="113" t="s">
        <v>33</v>
      </c>
      <c r="E40" s="113" t="s">
        <v>85</v>
      </c>
    </row>
    <row r="41" spans="2:6" ht="30" customHeight="1" x14ac:dyDescent="0.15">
      <c r="C41" s="114" t="s">
        <v>94</v>
      </c>
      <c r="D41" s="115"/>
      <c r="E41" s="105">
        <f>E29</f>
        <v>0</v>
      </c>
    </row>
    <row r="42" spans="2:6" ht="30" customHeight="1" x14ac:dyDescent="0.15">
      <c r="C42" s="116" t="s">
        <v>10</v>
      </c>
      <c r="D42" s="22"/>
      <c r="E42" s="107">
        <f>E15</f>
        <v>0</v>
      </c>
    </row>
    <row r="43" spans="2:6" ht="30" customHeight="1" x14ac:dyDescent="0.15">
      <c r="C43" s="117"/>
      <c r="D43" s="118"/>
      <c r="E43" s="108"/>
    </row>
    <row r="44" spans="2:6" ht="30" customHeight="1" x14ac:dyDescent="0.15">
      <c r="C44" s="119" t="s">
        <v>105</v>
      </c>
      <c r="D44" s="120"/>
      <c r="E44" s="109">
        <f>E41-E42</f>
        <v>0</v>
      </c>
    </row>
    <row r="46" spans="2:6" ht="30" customHeight="1" x14ac:dyDescent="0.15">
      <c r="C46" s="5"/>
      <c r="F46"/>
    </row>
    <row r="47" spans="2:6" ht="30" customHeight="1" x14ac:dyDescent="0.15">
      <c r="C47" s="3" t="s">
        <v>107</v>
      </c>
      <c r="D47" s="113" t="s">
        <v>33</v>
      </c>
      <c r="E47" s="113" t="s">
        <v>85</v>
      </c>
      <c r="F47"/>
    </row>
    <row r="48" spans="2:6" ht="30" customHeight="1" x14ac:dyDescent="0.15">
      <c r="C48" s="114" t="s">
        <v>100</v>
      </c>
      <c r="D48" s="115"/>
      <c r="E48" s="105">
        <f>E34</f>
        <v>100</v>
      </c>
      <c r="F48"/>
    </row>
    <row r="49" spans="3:5" ht="30" customHeight="1" x14ac:dyDescent="0.15">
      <c r="C49" s="116" t="s">
        <v>91</v>
      </c>
      <c r="D49" s="22"/>
      <c r="E49" s="107">
        <f>E20</f>
        <v>0</v>
      </c>
    </row>
    <row r="50" spans="3:5" ht="32" customHeight="1" x14ac:dyDescent="0.15">
      <c r="C50" s="117"/>
      <c r="D50" s="118"/>
      <c r="E50" s="108"/>
    </row>
    <row r="51" spans="3:5" ht="30" customHeight="1" x14ac:dyDescent="0.15">
      <c r="C51" s="119" t="s">
        <v>109</v>
      </c>
      <c r="D51" s="120"/>
      <c r="E51" s="109">
        <f>E48-E49</f>
        <v>100</v>
      </c>
    </row>
  </sheetData>
  <sheetProtection algorithmName="SHA-512" hashValue="rA2RR5dKhF7f26oWQXOVQnOvHx6J10yuXHjU4r92Yl8H3YjaRSn/2989nGC7gzvssjdA9UMPFIVDz9CzpoDD0Q==" saltValue="Wd5icyd0w383IBR+385Vbw==" spinCount="100000" sheet="1" selectLockedCells="1"/>
  <hyperlinks>
    <hyperlink ref="D1" r:id="rId1" xr:uid="{1A7BE6F7-B3BF-A948-8C5C-268C8E924880}"/>
  </hyperlinks>
  <printOptions horizontalCentered="1"/>
  <pageMargins left="0.2" right="0.2" top="0.36" bottom="0.2" header="0.3" footer="0.3"/>
  <pageSetup paperSize="9" scale="70" fitToHeight="0" orientation="portrait" horizontalDpi="4294967293" r:id="rId2"/>
  <headerFooter differentFirst="1">
    <oddFooter>Page &amp;P of &amp;N</oddFooter>
  </headerFooter>
  <ignoredErrors>
    <ignoredError sqref="E41:E42 E44 E12:E13 E48:E49 E51" calculatedColumn="1"/>
  </ignoredErrors>
  <drawing r:id="rId3"/>
  <tableParts count="4">
    <tablePart r:id="rId4"/>
    <tablePart r:id="rId5"/>
    <tablePart r:id="rId6"/>
    <tablePart r:id="rId7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40000-E9DE-1240-98ED-461EBD10FB23}">
  <sheetPr codeName="Blad2">
    <tabColor theme="4" tint="0.79998168889431442"/>
    <pageSetUpPr fitToPage="1"/>
  </sheetPr>
  <dimension ref="B1:G51"/>
  <sheetViews>
    <sheetView showGridLines="0" zoomScaleNormal="100" workbookViewId="0">
      <selection activeCell="F8" sqref="F8"/>
    </sheetView>
  </sheetViews>
  <sheetFormatPr baseColWidth="10" defaultColWidth="8.83203125" defaultRowHeight="30" customHeight="1" x14ac:dyDescent="0.15"/>
  <cols>
    <col min="1" max="1" width="5.6640625" customWidth="1"/>
    <col min="2" max="2" width="2.5" customWidth="1"/>
    <col min="3" max="3" width="55.33203125" style="6" customWidth="1"/>
    <col min="4" max="4" width="29" customWidth="1"/>
    <col min="5" max="5" width="28.1640625" customWidth="1"/>
    <col min="6" max="6" width="20.83203125" style="5" customWidth="1"/>
    <col min="7" max="7" width="2.1640625" customWidth="1"/>
  </cols>
  <sheetData>
    <row r="1" spans="2:7" ht="96" customHeight="1" x14ac:dyDescent="0.2">
      <c r="C1" s="1"/>
      <c r="E1" s="15"/>
      <c r="F1" s="11"/>
    </row>
    <row r="2" spans="2:7" ht="30" customHeight="1" x14ac:dyDescent="0.25">
      <c r="C2" s="2" t="s">
        <v>27</v>
      </c>
      <c r="E2" s="12"/>
      <c r="F2" s="16"/>
    </row>
    <row r="3" spans="2:7" ht="34" customHeight="1" x14ac:dyDescent="0.25">
      <c r="C3" s="2"/>
      <c r="E3" s="10"/>
      <c r="F3" s="4"/>
    </row>
    <row r="4" spans="2:7" ht="35" customHeight="1" x14ac:dyDescent="0.15">
      <c r="C4"/>
      <c r="D4" s="44" t="s">
        <v>36</v>
      </c>
      <c r="E4" s="40"/>
      <c r="F4" s="41"/>
    </row>
    <row r="5" spans="2:7" ht="25" customHeight="1" x14ac:dyDescent="0.15">
      <c r="B5" s="38"/>
      <c r="C5" s="93" t="s">
        <v>10</v>
      </c>
      <c r="D5" s="39" t="s">
        <v>6</v>
      </c>
      <c r="E5" s="39" t="s">
        <v>12</v>
      </c>
      <c r="F5" s="43" t="s">
        <v>7</v>
      </c>
      <c r="G5" s="18"/>
    </row>
    <row r="6" spans="2:7" ht="8" customHeight="1" x14ac:dyDescent="0.15">
      <c r="C6"/>
      <c r="D6" s="26"/>
      <c r="E6" s="27"/>
      <c r="F6" s="8"/>
    </row>
    <row r="7" spans="2:7" ht="22" customHeight="1" x14ac:dyDescent="0.15">
      <c r="C7" s="3" t="s">
        <v>4</v>
      </c>
      <c r="D7" s="139" t="s">
        <v>13</v>
      </c>
      <c r="E7" s="140" t="s">
        <v>14</v>
      </c>
      <c r="F7" s="141" t="s">
        <v>8</v>
      </c>
    </row>
    <row r="8" spans="2:7" ht="30" customHeight="1" x14ac:dyDescent="0.15">
      <c r="C8" s="7" t="s">
        <v>2</v>
      </c>
      <c r="D8" s="21">
        <v>850</v>
      </c>
      <c r="E8" s="22">
        <f>Taken5[[#This Row],[Bedragen kun je aanpassen]]*'Het overzicht'!F3</f>
        <v>459.00000000000006</v>
      </c>
      <c r="F8" s="20">
        <v>0</v>
      </c>
    </row>
    <row r="9" spans="2:7" ht="30" customHeight="1" x14ac:dyDescent="0.15">
      <c r="C9" s="25" t="s">
        <v>101</v>
      </c>
      <c r="D9" s="21">
        <v>125</v>
      </c>
      <c r="E9" s="22">
        <f>Taken5[[#This Row],[Bedragen kun je aanpassen]]*'Het overzicht'!F3</f>
        <v>67.5</v>
      </c>
      <c r="F9" s="20">
        <v>0</v>
      </c>
    </row>
    <row r="10" spans="2:7" ht="30" customHeight="1" x14ac:dyDescent="0.15">
      <c r="C10" s="7" t="s">
        <v>5</v>
      </c>
      <c r="D10" s="21">
        <v>850</v>
      </c>
      <c r="E10" s="22">
        <f>Taken5[[#This Row],[Bedragen kun je aanpassen]]*'Het overzicht'!F3</f>
        <v>459.00000000000006</v>
      </c>
      <c r="F10" s="20">
        <v>0</v>
      </c>
    </row>
    <row r="11" spans="2:7" ht="30" customHeight="1" x14ac:dyDescent="0.15">
      <c r="C11" s="7" t="s">
        <v>9</v>
      </c>
      <c r="D11" s="21">
        <v>750</v>
      </c>
      <c r="E11" s="22">
        <f>Taken5[[#This Row],[Bedragen kun je aanpassen]]*'Het overzicht'!F3</f>
        <v>405</v>
      </c>
      <c r="F11" s="20">
        <v>0</v>
      </c>
    </row>
    <row r="12" spans="2:7" ht="30" customHeight="1" x14ac:dyDescent="0.15">
      <c r="C12" s="7" t="s">
        <v>22</v>
      </c>
      <c r="D12" s="89"/>
      <c r="E12" s="22">
        <v>126.83</v>
      </c>
      <c r="F12" s="20">
        <v>0</v>
      </c>
    </row>
    <row r="13" spans="2:7" ht="30" customHeight="1" x14ac:dyDescent="0.15">
      <c r="C13" s="7" t="s">
        <v>24</v>
      </c>
      <c r="D13" s="89"/>
      <c r="E13" s="22">
        <v>9.5</v>
      </c>
      <c r="F13" s="20">
        <v>0</v>
      </c>
    </row>
    <row r="14" spans="2:7" ht="30" customHeight="1" x14ac:dyDescent="0.15">
      <c r="C14" s="25" t="s">
        <v>23</v>
      </c>
      <c r="D14" s="89"/>
      <c r="E14" s="22">
        <v>15</v>
      </c>
      <c r="F14" s="20">
        <v>0</v>
      </c>
    </row>
    <row r="15" spans="2:7" ht="30" customHeight="1" x14ac:dyDescent="0.15">
      <c r="C15" s="34" t="s">
        <v>30</v>
      </c>
      <c r="D15" s="89"/>
      <c r="E15" s="29"/>
      <c r="F15" s="20">
        <v>0</v>
      </c>
    </row>
    <row r="16" spans="2:7" ht="30" customHeight="1" x14ac:dyDescent="0.15">
      <c r="C16" s="35" t="s">
        <v>30</v>
      </c>
      <c r="D16" s="89"/>
      <c r="E16" s="29"/>
      <c r="F16" s="20">
        <v>0</v>
      </c>
    </row>
    <row r="17" spans="2:7" ht="30" customHeight="1" thickBot="1" x14ac:dyDescent="0.2">
      <c r="C17" s="35" t="s">
        <v>30</v>
      </c>
      <c r="D17" s="89"/>
      <c r="E17" s="29"/>
      <c r="F17" s="20">
        <v>0</v>
      </c>
    </row>
    <row r="18" spans="2:7" ht="30" customHeight="1" x14ac:dyDescent="0.15">
      <c r="B18" s="91"/>
      <c r="C18" s="33" t="s">
        <v>29</v>
      </c>
      <c r="D18" s="31"/>
      <c r="E18" s="32"/>
      <c r="F18" s="30">
        <f>SUM(F8:F17)</f>
        <v>0</v>
      </c>
    </row>
    <row r="19" spans="2:7" ht="30" customHeight="1" x14ac:dyDescent="0.15">
      <c r="C19" s="13"/>
    </row>
    <row r="21" spans="2:7" ht="30" customHeight="1" x14ac:dyDescent="0.15">
      <c r="C21"/>
      <c r="D21" s="44" t="s">
        <v>37</v>
      </c>
      <c r="E21" s="40"/>
      <c r="F21" s="41"/>
    </row>
    <row r="22" spans="2:7" ht="25" customHeight="1" x14ac:dyDescent="0.15">
      <c r="B22" s="38"/>
      <c r="C22" s="93" t="s">
        <v>21</v>
      </c>
      <c r="D22" s="39" t="s">
        <v>6</v>
      </c>
      <c r="E22" s="39" t="s">
        <v>12</v>
      </c>
      <c r="F22" s="43" t="s">
        <v>7</v>
      </c>
      <c r="G22" s="18"/>
    </row>
    <row r="23" spans="2:7" ht="8" customHeight="1" x14ac:dyDescent="0.15">
      <c r="C23"/>
      <c r="D23" s="26"/>
      <c r="E23" s="27"/>
      <c r="F23" s="8"/>
    </row>
    <row r="24" spans="2:7" ht="22" customHeight="1" x14ac:dyDescent="0.15">
      <c r="C24" s="3" t="s">
        <v>4</v>
      </c>
      <c r="D24" s="139" t="s">
        <v>13</v>
      </c>
      <c r="E24" s="140" t="s">
        <v>42</v>
      </c>
      <c r="F24" s="141" t="s">
        <v>8</v>
      </c>
    </row>
    <row r="25" spans="2:7" ht="30" customHeight="1" x14ac:dyDescent="0.15">
      <c r="C25" s="7" t="s">
        <v>26</v>
      </c>
      <c r="D25" s="21">
        <v>400</v>
      </c>
      <c r="E25" s="22">
        <f>Taken58[[#This Row],[Bedragen kun je aanpassen]]*'Het overzicht'!F3</f>
        <v>216</v>
      </c>
      <c r="F25" s="20">
        <v>0</v>
      </c>
    </row>
    <row r="26" spans="2:7" ht="30" customHeight="1" x14ac:dyDescent="0.15">
      <c r="C26" s="25" t="s">
        <v>46</v>
      </c>
      <c r="D26" s="21">
        <v>150</v>
      </c>
      <c r="E26" s="22">
        <f>Taken58[[#This Row],[Bedragen kun je aanpassen]]*'Het overzicht'!F3</f>
        <v>81</v>
      </c>
      <c r="F26" s="20">
        <v>0</v>
      </c>
    </row>
    <row r="27" spans="2:7" ht="30" customHeight="1" x14ac:dyDescent="0.15">
      <c r="C27" s="7" t="s">
        <v>28</v>
      </c>
      <c r="D27" s="21">
        <v>250</v>
      </c>
      <c r="E27" s="22">
        <f>Taken58[[#This Row],[Bedragen kun je aanpassen]]*'Het overzicht'!F3</f>
        <v>135</v>
      </c>
      <c r="F27" s="20">
        <v>0</v>
      </c>
    </row>
    <row r="28" spans="2:7" ht="30" customHeight="1" x14ac:dyDescent="0.15">
      <c r="C28" s="25" t="s">
        <v>32</v>
      </c>
      <c r="D28" s="21">
        <v>150</v>
      </c>
      <c r="E28" s="22">
        <f>Taken58[[#This Row],[Bedragen kun je aanpassen]]*'Het overzicht'!F3</f>
        <v>81</v>
      </c>
      <c r="F28" s="20">
        <v>0</v>
      </c>
    </row>
    <row r="29" spans="2:7" ht="30" customHeight="1" x14ac:dyDescent="0.15">
      <c r="C29" s="7" t="s">
        <v>34</v>
      </c>
      <c r="D29" s="21">
        <v>0</v>
      </c>
      <c r="E29" s="22">
        <f>Taken58[[#This Row],[Bedragen kun je aanpassen]]*'Het overzicht'!F3</f>
        <v>0</v>
      </c>
      <c r="F29" s="20">
        <v>0</v>
      </c>
    </row>
    <row r="30" spans="2:7" ht="30" customHeight="1" x14ac:dyDescent="0.15">
      <c r="C30" s="7" t="s">
        <v>102</v>
      </c>
      <c r="D30" s="21">
        <v>100</v>
      </c>
      <c r="E30" s="22">
        <f>Taken58[[#This Row],[Bedragen kun je aanpassen]]*'Het overzicht'!F3</f>
        <v>54</v>
      </c>
      <c r="F30" s="20">
        <v>0</v>
      </c>
    </row>
    <row r="31" spans="2:7" ht="30" customHeight="1" x14ac:dyDescent="0.15">
      <c r="C31" s="35" t="s">
        <v>30</v>
      </c>
      <c r="D31" s="89"/>
      <c r="E31" s="29"/>
      <c r="F31" s="20">
        <v>0</v>
      </c>
    </row>
    <row r="32" spans="2:7" ht="30" customHeight="1" x14ac:dyDescent="0.15">
      <c r="C32" s="35" t="s">
        <v>30</v>
      </c>
      <c r="D32" s="89"/>
      <c r="E32" s="29"/>
      <c r="F32" s="20">
        <v>0</v>
      </c>
    </row>
    <row r="33" spans="2:7" ht="30" customHeight="1" thickBot="1" x14ac:dyDescent="0.2">
      <c r="C33" s="35" t="s">
        <v>30</v>
      </c>
      <c r="D33" s="89"/>
      <c r="E33" s="29"/>
      <c r="F33" s="20">
        <v>0</v>
      </c>
    </row>
    <row r="34" spans="2:7" ht="30" customHeight="1" x14ac:dyDescent="0.15">
      <c r="B34" s="92"/>
      <c r="C34" s="36" t="s">
        <v>29</v>
      </c>
      <c r="D34" s="31"/>
      <c r="E34" s="32"/>
      <c r="F34" s="37">
        <f>SUM(F25:F33)</f>
        <v>0</v>
      </c>
    </row>
    <row r="37" spans="2:7" ht="30" customHeight="1" x14ac:dyDescent="0.15">
      <c r="C37"/>
      <c r="D37" s="42" t="s">
        <v>38</v>
      </c>
      <c r="E37" s="40"/>
      <c r="F37" s="41"/>
    </row>
    <row r="38" spans="2:7" ht="25" customHeight="1" x14ac:dyDescent="0.15">
      <c r="B38" s="38"/>
      <c r="C38" s="93" t="s">
        <v>25</v>
      </c>
      <c r="D38" s="39" t="s">
        <v>6</v>
      </c>
      <c r="E38" s="39" t="s">
        <v>12</v>
      </c>
      <c r="F38" s="9" t="s">
        <v>7</v>
      </c>
    </row>
    <row r="39" spans="2:7" ht="8" customHeight="1" x14ac:dyDescent="0.15">
      <c r="C39"/>
      <c r="D39" s="26"/>
      <c r="E39" s="27"/>
      <c r="F39" s="8"/>
    </row>
    <row r="40" spans="2:7" ht="22" customHeight="1" x14ac:dyDescent="0.15">
      <c r="C40" s="3" t="s">
        <v>4</v>
      </c>
      <c r="D40" s="139" t="s">
        <v>13</v>
      </c>
      <c r="E40" s="140" t="s">
        <v>42</v>
      </c>
      <c r="F40" s="141" t="s">
        <v>8</v>
      </c>
      <c r="G40" s="18"/>
    </row>
    <row r="41" spans="2:7" ht="29" customHeight="1" x14ac:dyDescent="0.15">
      <c r="C41" s="7" t="s">
        <v>84</v>
      </c>
      <c r="D41" s="89"/>
      <c r="E41" s="22">
        <v>750</v>
      </c>
      <c r="F41" s="20">
        <v>0</v>
      </c>
    </row>
    <row r="42" spans="2:7" ht="29" customHeight="1" x14ac:dyDescent="0.15">
      <c r="C42" s="7" t="s">
        <v>40</v>
      </c>
      <c r="D42" s="21">
        <v>850</v>
      </c>
      <c r="E42" s="22">
        <f>Taken589[[#This Row],[Bedragen kun je aanpassen]]*'Het overzicht'!F3</f>
        <v>459.00000000000006</v>
      </c>
      <c r="F42" s="20">
        <v>0</v>
      </c>
    </row>
    <row r="43" spans="2:7" ht="30" customHeight="1" x14ac:dyDescent="0.15">
      <c r="C43" s="7" t="s">
        <v>41</v>
      </c>
      <c r="D43" s="21">
        <v>850</v>
      </c>
      <c r="E43" s="22">
        <f>Taken589[[#This Row],[Bedragen kun je aanpassen]]*'Het overzicht'!F3</f>
        <v>459.00000000000006</v>
      </c>
      <c r="F43" s="20">
        <v>0</v>
      </c>
    </row>
    <row r="44" spans="2:7" ht="30" customHeight="1" x14ac:dyDescent="0.15">
      <c r="C44" s="7" t="s">
        <v>47</v>
      </c>
      <c r="D44" s="21">
        <v>525</v>
      </c>
      <c r="E44" s="22">
        <f>Taken589[[#This Row],[Bedragen kun je aanpassen]]*'Het overzicht'!F3</f>
        <v>283.5</v>
      </c>
      <c r="F44" s="20">
        <v>0</v>
      </c>
    </row>
    <row r="45" spans="2:7" ht="30" customHeight="1" x14ac:dyDescent="0.15">
      <c r="C45" s="99" t="s">
        <v>48</v>
      </c>
      <c r="D45" s="89"/>
      <c r="E45" s="22" t="s">
        <v>83</v>
      </c>
      <c r="F45" s="20">
        <v>0</v>
      </c>
    </row>
    <row r="46" spans="2:7" ht="30" customHeight="1" x14ac:dyDescent="0.15">
      <c r="C46" s="7" t="s">
        <v>49</v>
      </c>
      <c r="D46" s="89"/>
      <c r="E46" s="22">
        <v>35</v>
      </c>
      <c r="F46" s="20">
        <v>0</v>
      </c>
    </row>
    <row r="47" spans="2:7" ht="30" customHeight="1" x14ac:dyDescent="0.15">
      <c r="C47" s="7" t="s">
        <v>50</v>
      </c>
      <c r="D47" s="89"/>
      <c r="E47" s="22">
        <v>45</v>
      </c>
      <c r="F47" s="20">
        <v>0</v>
      </c>
    </row>
    <row r="48" spans="2:7" ht="30" customHeight="1" x14ac:dyDescent="0.15">
      <c r="C48" s="88" t="s">
        <v>30</v>
      </c>
      <c r="D48" s="89"/>
      <c r="E48" s="29"/>
      <c r="F48" s="20">
        <v>0</v>
      </c>
    </row>
    <row r="49" spans="2:6" ht="30" customHeight="1" x14ac:dyDescent="0.15">
      <c r="C49" s="88" t="s">
        <v>30</v>
      </c>
      <c r="D49" s="89"/>
      <c r="E49" s="29"/>
      <c r="F49" s="20">
        <v>0</v>
      </c>
    </row>
    <row r="50" spans="2:6" ht="30" customHeight="1" thickBot="1" x14ac:dyDescent="0.2">
      <c r="C50" s="88" t="s">
        <v>30</v>
      </c>
      <c r="D50" s="89"/>
      <c r="E50" s="29"/>
      <c r="F50" s="20">
        <v>0</v>
      </c>
    </row>
    <row r="51" spans="2:6" ht="30" customHeight="1" x14ac:dyDescent="0.15">
      <c r="B51" s="91"/>
      <c r="C51" s="36" t="s">
        <v>29</v>
      </c>
      <c r="D51" s="31"/>
      <c r="E51" s="32"/>
      <c r="F51" s="37">
        <f>SUM(F41:F50)</f>
        <v>0</v>
      </c>
    </row>
  </sheetData>
  <sheetProtection algorithmName="SHA-512" hashValue="dDYSeWhgCf0a8qfck1yJPjf4iGSEh0WiJsR/zqhJWVltIp5MFaS+XGKrdZh679ezZKhdSmfDSPfy3BiBTMQMqw==" saltValue="LLZUdomfqY91Yp9SFEivKQ==" spinCount="100000" sheet="1" objects="1" scenarios="1" selectLockedCells="1"/>
  <phoneticPr fontId="23" type="noConversion"/>
  <hyperlinks>
    <hyperlink ref="C45" r:id="rId1" display="Bemiddelingskosten CuraStage" xr:uid="{61CB25CC-9F9D-D341-9AE5-D3B5017E75AA}"/>
  </hyperlinks>
  <printOptions horizontalCentered="1"/>
  <pageMargins left="0.2" right="0.2" top="0.36" bottom="0.2" header="0.3" footer="0.3"/>
  <pageSetup paperSize="9" scale="67" fitToHeight="0" orientation="portrait" horizontalDpi="4294967293" r:id="rId2"/>
  <headerFooter differentFirst="1">
    <oddFooter>Page &amp;P of &amp;N</oddFooter>
  </headerFooter>
  <drawing r:id="rId3"/>
  <tableParts count="3">
    <tablePart r:id="rId4"/>
    <tablePart r:id="rId5"/>
    <tablePart r:id="rId6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B0B8B3-DEF4-8D4F-B400-5D5DE68A0F23}">
  <sheetPr codeName="Blad3">
    <tabColor theme="4" tint="0.79998168889431442"/>
    <pageSetUpPr fitToPage="1"/>
  </sheetPr>
  <dimension ref="A1:J30"/>
  <sheetViews>
    <sheetView showGridLines="0" zoomScaleNormal="100" workbookViewId="0">
      <selection activeCell="F8" sqref="F8"/>
    </sheetView>
  </sheetViews>
  <sheetFormatPr baseColWidth="10" defaultColWidth="8.83203125" defaultRowHeight="30" customHeight="1" x14ac:dyDescent="0.15"/>
  <cols>
    <col min="1" max="1" width="5.6640625" customWidth="1"/>
    <col min="2" max="2" width="2.5" customWidth="1"/>
    <col min="3" max="3" width="38.6640625" style="6" customWidth="1"/>
    <col min="4" max="4" width="29.1640625" customWidth="1"/>
    <col min="5" max="5" width="28.1640625" customWidth="1"/>
    <col min="6" max="6" width="20.83203125" style="5" customWidth="1"/>
    <col min="7" max="7" width="2.1640625" customWidth="1"/>
  </cols>
  <sheetData>
    <row r="1" spans="2:7" ht="96" customHeight="1" x14ac:dyDescent="0.2">
      <c r="C1" s="1"/>
      <c r="E1" s="15"/>
      <c r="F1" s="11"/>
    </row>
    <row r="2" spans="2:7" ht="31" customHeight="1" x14ac:dyDescent="0.25">
      <c r="C2" s="2" t="s">
        <v>35</v>
      </c>
      <c r="E2" s="12"/>
      <c r="F2" s="16"/>
    </row>
    <row r="3" spans="2:7" ht="34" customHeight="1" x14ac:dyDescent="0.25">
      <c r="C3" s="2"/>
      <c r="E3" s="10"/>
      <c r="F3" s="4"/>
    </row>
    <row r="4" spans="2:7" ht="35" customHeight="1" x14ac:dyDescent="0.15">
      <c r="C4"/>
      <c r="D4" s="44" t="s">
        <v>39</v>
      </c>
      <c r="E4" s="40"/>
      <c r="F4" s="41"/>
    </row>
    <row r="5" spans="2:7" ht="25" customHeight="1" x14ac:dyDescent="0.15">
      <c r="B5" s="23"/>
      <c r="C5" s="24" t="s">
        <v>16</v>
      </c>
      <c r="D5" s="28" t="s">
        <v>6</v>
      </c>
      <c r="E5" s="28" t="s">
        <v>12</v>
      </c>
      <c r="F5" s="45" t="s">
        <v>18</v>
      </c>
      <c r="G5" s="18"/>
    </row>
    <row r="6" spans="2:7" ht="9" customHeight="1" x14ac:dyDescent="0.15">
      <c r="C6"/>
      <c r="D6" s="26"/>
      <c r="E6" s="27"/>
      <c r="F6" s="8"/>
    </row>
    <row r="7" spans="2:7" ht="23" customHeight="1" x14ac:dyDescent="0.15">
      <c r="C7" s="3" t="s">
        <v>17</v>
      </c>
      <c r="D7" s="139" t="s">
        <v>13</v>
      </c>
      <c r="E7" s="140" t="s">
        <v>14</v>
      </c>
      <c r="F7" s="141" t="s">
        <v>8</v>
      </c>
    </row>
    <row r="8" spans="2:7" ht="30" customHeight="1" x14ac:dyDescent="0.15">
      <c r="C8" s="7" t="s">
        <v>15</v>
      </c>
      <c r="D8" s="21">
        <v>350</v>
      </c>
      <c r="E8" s="22">
        <f>Taken56[[#This Row],[Bedragen kun je aanpassen]]*'Het overzicht'!F3</f>
        <v>189</v>
      </c>
      <c r="F8" s="20">
        <v>0</v>
      </c>
    </row>
    <row r="9" spans="2:7" ht="30" customHeight="1" x14ac:dyDescent="0.15">
      <c r="C9" s="7" t="s">
        <v>20</v>
      </c>
      <c r="D9" s="21">
        <v>0</v>
      </c>
      <c r="E9" s="22">
        <f>Taken56[[#This Row],[Bedragen kun je aanpassen]]*'Het overzicht'!F3</f>
        <v>0</v>
      </c>
      <c r="F9" s="20">
        <v>0</v>
      </c>
    </row>
    <row r="10" spans="2:7" ht="30" customHeight="1" x14ac:dyDescent="0.15">
      <c r="C10" s="7" t="s">
        <v>45</v>
      </c>
      <c r="D10" s="94"/>
      <c r="E10" s="14"/>
      <c r="F10" s="20">
        <v>0</v>
      </c>
    </row>
    <row r="11" spans="2:7" ht="30" customHeight="1" x14ac:dyDescent="0.15">
      <c r="C11" s="7" t="s">
        <v>110</v>
      </c>
      <c r="D11" s="94"/>
      <c r="E11" s="22">
        <v>120.96</v>
      </c>
      <c r="F11" s="20">
        <v>0</v>
      </c>
    </row>
    <row r="12" spans="2:7" ht="30" customHeight="1" x14ac:dyDescent="0.15">
      <c r="C12" s="7" t="s">
        <v>44</v>
      </c>
      <c r="D12" s="94"/>
      <c r="E12" s="29"/>
      <c r="F12" s="20">
        <v>0</v>
      </c>
    </row>
    <row r="13" spans="2:7" ht="30" customHeight="1" x14ac:dyDescent="0.15">
      <c r="C13" s="7" t="s">
        <v>43</v>
      </c>
      <c r="D13" s="97"/>
      <c r="E13" s="14"/>
      <c r="F13" s="20">
        <v>0</v>
      </c>
    </row>
    <row r="14" spans="2:7" ht="30" customHeight="1" x14ac:dyDescent="0.15">
      <c r="C14" s="7" t="s">
        <v>97</v>
      </c>
      <c r="D14" s="94"/>
      <c r="E14" s="29"/>
      <c r="F14" s="20">
        <v>0</v>
      </c>
    </row>
    <row r="15" spans="2:7" ht="30" customHeight="1" x14ac:dyDescent="0.15">
      <c r="C15" s="51" t="s">
        <v>30</v>
      </c>
      <c r="D15" s="94"/>
      <c r="E15" s="14"/>
      <c r="F15" s="20">
        <v>0</v>
      </c>
    </row>
    <row r="16" spans="2:7" ht="30" customHeight="1" x14ac:dyDescent="0.15">
      <c r="C16" s="51" t="s">
        <v>30</v>
      </c>
      <c r="D16" s="94"/>
      <c r="E16" s="14"/>
      <c r="F16" s="20">
        <v>0</v>
      </c>
    </row>
    <row r="17" spans="1:10" ht="30" customHeight="1" thickBot="1" x14ac:dyDescent="0.2">
      <c r="C17" s="51" t="s">
        <v>30</v>
      </c>
      <c r="D17" s="94"/>
      <c r="E17" s="14"/>
      <c r="F17" s="20">
        <v>0</v>
      </c>
      <c r="J17" s="6"/>
    </row>
    <row r="18" spans="1:10" ht="30" customHeight="1" x14ac:dyDescent="0.15">
      <c r="A18" s="46"/>
      <c r="B18" s="48"/>
      <c r="C18" s="47" t="s">
        <v>29</v>
      </c>
      <c r="D18" s="48"/>
      <c r="E18" s="50"/>
      <c r="F18" s="49">
        <f>SUM(F8:F17)</f>
        <v>0</v>
      </c>
      <c r="G18" s="46"/>
      <c r="J18" s="6"/>
    </row>
    <row r="22" spans="1:10" ht="30" customHeight="1" x14ac:dyDescent="0.15">
      <c r="C22"/>
      <c r="D22" s="44" t="s">
        <v>104</v>
      </c>
      <c r="E22" s="40"/>
      <c r="F22" s="41"/>
    </row>
    <row r="23" spans="1:10" ht="30" customHeight="1" x14ac:dyDescent="0.15">
      <c r="B23" s="23"/>
      <c r="C23" s="24" t="s">
        <v>98</v>
      </c>
      <c r="D23" s="28"/>
      <c r="E23" s="28"/>
      <c r="F23" s="45" t="s">
        <v>99</v>
      </c>
    </row>
    <row r="24" spans="1:10" ht="8" customHeight="1" x14ac:dyDescent="0.15">
      <c r="C24"/>
      <c r="D24" s="95"/>
      <c r="E24" s="95"/>
      <c r="F24" s="8"/>
    </row>
    <row r="25" spans="1:10" ht="22" customHeight="1" x14ac:dyDescent="0.15">
      <c r="C25" s="3" t="s">
        <v>103</v>
      </c>
      <c r="D25" s="96" t="s">
        <v>95</v>
      </c>
      <c r="E25" s="96" t="s">
        <v>33</v>
      </c>
      <c r="F25" s="141" t="s">
        <v>8</v>
      </c>
    </row>
    <row r="26" spans="1:10" ht="30" customHeight="1" x14ac:dyDescent="0.15">
      <c r="C26" s="7" t="s">
        <v>96</v>
      </c>
      <c r="D26" s="21"/>
      <c r="E26" s="29" t="s">
        <v>33</v>
      </c>
      <c r="F26" s="115">
        <v>100</v>
      </c>
    </row>
    <row r="27" spans="1:10" ht="30" customHeight="1" x14ac:dyDescent="0.15">
      <c r="C27" s="51" t="s">
        <v>30</v>
      </c>
      <c r="D27" s="94"/>
      <c r="E27" s="14"/>
      <c r="F27" s="115">
        <v>0</v>
      </c>
    </row>
    <row r="28" spans="1:10" ht="30" customHeight="1" x14ac:dyDescent="0.15">
      <c r="C28" s="51" t="s">
        <v>30</v>
      </c>
      <c r="D28" s="94"/>
      <c r="E28" s="14"/>
      <c r="F28" s="115">
        <v>0</v>
      </c>
    </row>
    <row r="29" spans="1:10" ht="30" customHeight="1" thickBot="1" x14ac:dyDescent="0.2">
      <c r="C29" s="51" t="s">
        <v>30</v>
      </c>
      <c r="D29" s="94"/>
      <c r="E29" s="14"/>
      <c r="F29" s="115">
        <v>0</v>
      </c>
    </row>
    <row r="30" spans="1:10" ht="30" customHeight="1" x14ac:dyDescent="0.15">
      <c r="B30" s="48"/>
      <c r="C30" s="47" t="s">
        <v>29</v>
      </c>
      <c r="D30" s="48"/>
      <c r="E30" s="50"/>
      <c r="F30" s="49">
        <f>SUM(F26:F29)</f>
        <v>100</v>
      </c>
    </row>
  </sheetData>
  <sheetProtection algorithmName="SHA-512" hashValue="RXiBcaZWw41Y+hIJJuhPELZrt/RHR5vNuS+peYtVzxx/cn6DXwJB9joMUwruLtJAKUzYNHD9IGTuiIVQwtbQtw==" saltValue="N1cMNbYTlmPuLttpeMfjSg==" spinCount="100000" sheet="1" selectLockedCells="1"/>
  <printOptions horizontalCentered="1"/>
  <pageMargins left="0.2" right="0.2" top="0.36" bottom="0.2" header="0.3" footer="0.3"/>
  <pageSetup paperSize="9" scale="45" fitToHeight="0" orientation="portrait" horizontalDpi="4294967293" r:id="rId1"/>
  <headerFooter differentFirst="1">
    <oddFooter>Page &amp;P of &amp;N</oddFooter>
  </headerFooter>
  <ignoredErrors>
    <ignoredError sqref="E9 E11" calculatedColumn="1"/>
  </ignoredErrors>
  <drawing r:id="rId2"/>
  <tableParts count="2">
    <tablePart r:id="rId3"/>
    <tablePart r:id="rId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>TM10000064</Template>
  <Application>Microsoft Macintosh Excel</Application>
  <DocSecurity>0</DocSecurity>
  <ScaleCrop>false</ScaleCrop>
  <HeadingPairs>
    <vt:vector size="4" baseType="variant">
      <vt:variant>
        <vt:lpstr>Werkbladen</vt:lpstr>
      </vt:variant>
      <vt:variant>
        <vt:i4>4</vt:i4>
      </vt:variant>
      <vt:variant>
        <vt:lpstr>Benoemde bereiken</vt:lpstr>
      </vt:variant>
      <vt:variant>
        <vt:i4>4</vt:i4>
      </vt:variant>
    </vt:vector>
  </HeadingPairs>
  <TitlesOfParts>
    <vt:vector size="8" baseType="lpstr">
      <vt:lpstr>Voorblad</vt:lpstr>
      <vt:lpstr>Het overzicht</vt:lpstr>
      <vt:lpstr>Uitgaven</vt:lpstr>
      <vt:lpstr>Inkomsten</vt:lpstr>
      <vt:lpstr>'Het overzicht'!Afdruktitels</vt:lpstr>
      <vt:lpstr>Inkomsten!Afdruktitels</vt:lpstr>
      <vt:lpstr>Uitgaven!Afdruktitels</vt:lpstr>
      <vt:lpstr>Voorblad!Afdruktitels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Roel van Distel</cp:lastModifiedBy>
  <dcterms:created xsi:type="dcterms:W3CDTF">2014-09-09T17:23:31Z</dcterms:created>
  <dcterms:modified xsi:type="dcterms:W3CDTF">2022-11-28T16:18:25Z</dcterms:modified>
</cp:coreProperties>
</file>